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ocuments\MAXQDA2020\"/>
    </mc:Choice>
  </mc:AlternateContent>
  <bookViews>
    <workbookView xWindow="0" yWindow="0" windowWidth="28800" windowHeight="12435" activeTab="1"/>
  </bookViews>
  <sheets>
    <sheet name="Sheet1" sheetId="1" r:id="rId1"/>
    <sheet name="Tabelle1" sheetId="2" r:id="rId2"/>
  </sheets>
  <calcPr calcId="152511"/>
  <fileRecoveryPr repairLoad="1"/>
</workbook>
</file>

<file path=xl/calcChain.xml><?xml version="1.0" encoding="utf-8"?>
<calcChain xmlns="http://schemas.openxmlformats.org/spreadsheetml/2006/main">
  <c r="N43" i="2" l="1"/>
  <c r="P36" i="2"/>
  <c r="Q36" i="2"/>
  <c r="R36" i="2"/>
  <c r="S36" i="2"/>
  <c r="T36" i="2"/>
  <c r="O36" i="2"/>
  <c r="N11" i="2"/>
  <c r="N29" i="2" s="1"/>
  <c r="N32" i="2"/>
  <c r="N46" i="2" s="1"/>
  <c r="N15" i="2"/>
  <c r="N33" i="2" s="1"/>
  <c r="N47" i="2" s="1"/>
  <c r="N14" i="2"/>
  <c r="N13" i="2"/>
  <c r="N31" i="2" s="1"/>
  <c r="N45" i="2" s="1"/>
  <c r="N12" i="2"/>
  <c r="N30" i="2" s="1"/>
  <c r="N44" i="2" s="1"/>
  <c r="N10" i="2"/>
  <c r="N28" i="2" s="1"/>
  <c r="N9" i="2"/>
  <c r="N27" i="2" s="1"/>
  <c r="N42" i="2" s="1"/>
  <c r="N8" i="2"/>
  <c r="N26" i="2" s="1"/>
  <c r="N41" i="2" s="1"/>
  <c r="N7" i="2"/>
  <c r="N25" i="2" s="1"/>
  <c r="N40" i="2" s="1"/>
  <c r="N6" i="2"/>
  <c r="N24" i="2" s="1"/>
  <c r="N39" i="2" s="1"/>
  <c r="N5" i="2"/>
  <c r="N23" i="2" s="1"/>
  <c r="N38" i="2" s="1"/>
  <c r="N4" i="2"/>
  <c r="N22" i="2" s="1"/>
  <c r="N37" i="2" s="1"/>
  <c r="H5" i="2"/>
  <c r="H6" i="2"/>
  <c r="H7" i="2"/>
  <c r="H8" i="2"/>
  <c r="H9" i="2"/>
  <c r="H10" i="2"/>
  <c r="H13" i="2"/>
  <c r="H14" i="2" s="1"/>
  <c r="P5" i="2" s="1"/>
  <c r="P23" i="2" s="1"/>
  <c r="P38" i="2" s="1"/>
  <c r="H16" i="2"/>
  <c r="H17" i="2"/>
  <c r="H18" i="2"/>
  <c r="H19" i="2"/>
  <c r="H20" i="2"/>
  <c r="H21" i="2"/>
  <c r="H22" i="2"/>
  <c r="H23" i="2"/>
  <c r="H24" i="2"/>
  <c r="H25" i="2"/>
  <c r="H26" i="2"/>
  <c r="H29" i="2"/>
  <c r="H30" i="2" s="1"/>
  <c r="P7" i="2" s="1"/>
  <c r="P25" i="2" s="1"/>
  <c r="P40" i="2" s="1"/>
  <c r="H32" i="2"/>
  <c r="H33" i="2"/>
  <c r="H34" i="2"/>
  <c r="H35" i="2"/>
  <c r="H38" i="2"/>
  <c r="H39" i="2"/>
  <c r="H40" i="2"/>
  <c r="H43" i="2"/>
  <c r="H44" i="2" s="1"/>
  <c r="P10" i="2" s="1"/>
  <c r="P28" i="2" s="1"/>
  <c r="P43" i="2" s="1"/>
  <c r="H46" i="2"/>
  <c r="H47" i="2" s="1"/>
  <c r="P11" i="2" s="1"/>
  <c r="P29" i="2" s="1"/>
  <c r="H49" i="2"/>
  <c r="H50" i="2"/>
  <c r="H51" i="2"/>
  <c r="H52" i="2"/>
  <c r="H55" i="2"/>
  <c r="H56" i="2"/>
  <c r="H57" i="2"/>
  <c r="H58" i="2"/>
  <c r="H61" i="2"/>
  <c r="H62" i="2"/>
  <c r="H65" i="2"/>
  <c r="H66" i="2"/>
  <c r="J5" i="2"/>
  <c r="K5" i="2"/>
  <c r="L5" i="2"/>
  <c r="J6" i="2"/>
  <c r="K6" i="2"/>
  <c r="L6" i="2"/>
  <c r="J7" i="2"/>
  <c r="K7" i="2"/>
  <c r="L7" i="2"/>
  <c r="J8" i="2"/>
  <c r="K8" i="2"/>
  <c r="L8" i="2"/>
  <c r="J9" i="2"/>
  <c r="K9" i="2"/>
  <c r="L9" i="2"/>
  <c r="J10" i="2"/>
  <c r="K10" i="2"/>
  <c r="L10" i="2"/>
  <c r="J13" i="2"/>
  <c r="J14" i="2" s="1"/>
  <c r="R5" i="2" s="1"/>
  <c r="R23" i="2" s="1"/>
  <c r="K13" i="2"/>
  <c r="K14" i="2" s="1"/>
  <c r="S5" i="2" s="1"/>
  <c r="S23" i="2" s="1"/>
  <c r="S38" i="2" s="1"/>
  <c r="L13" i="2"/>
  <c r="L14" i="2" s="1"/>
  <c r="T5" i="2" s="1"/>
  <c r="T23" i="2" s="1"/>
  <c r="J16" i="2"/>
  <c r="J27" i="2" s="1"/>
  <c r="R6" i="2" s="1"/>
  <c r="R24" i="2" s="1"/>
  <c r="R39" i="2" s="1"/>
  <c r="K16" i="2"/>
  <c r="L16" i="2"/>
  <c r="J17" i="2"/>
  <c r="K17" i="2"/>
  <c r="L17" i="2"/>
  <c r="J18" i="2"/>
  <c r="K18" i="2"/>
  <c r="L18" i="2"/>
  <c r="J19" i="2"/>
  <c r="K19" i="2"/>
  <c r="L19" i="2"/>
  <c r="J20" i="2"/>
  <c r="K20" i="2"/>
  <c r="L20" i="2"/>
  <c r="J21" i="2"/>
  <c r="K21" i="2"/>
  <c r="L21" i="2"/>
  <c r="J22" i="2"/>
  <c r="K22" i="2"/>
  <c r="L22" i="2"/>
  <c r="J23" i="2"/>
  <c r="K23" i="2"/>
  <c r="L23" i="2"/>
  <c r="J24" i="2"/>
  <c r="K24" i="2"/>
  <c r="L24" i="2"/>
  <c r="J25" i="2"/>
  <c r="K25" i="2"/>
  <c r="L25" i="2"/>
  <c r="J26" i="2"/>
  <c r="K26" i="2"/>
  <c r="L26" i="2"/>
  <c r="J29" i="2"/>
  <c r="J30" i="2" s="1"/>
  <c r="R7" i="2" s="1"/>
  <c r="R25" i="2" s="1"/>
  <c r="R40" i="2" s="1"/>
  <c r="K29" i="2"/>
  <c r="K30" i="2" s="1"/>
  <c r="S7" i="2" s="1"/>
  <c r="S25" i="2" s="1"/>
  <c r="S40" i="2" s="1"/>
  <c r="L29" i="2"/>
  <c r="L30" i="2" s="1"/>
  <c r="T7" i="2" s="1"/>
  <c r="T25" i="2" s="1"/>
  <c r="J32" i="2"/>
  <c r="K32" i="2"/>
  <c r="L32" i="2"/>
  <c r="J33" i="2"/>
  <c r="K33" i="2"/>
  <c r="L33" i="2"/>
  <c r="J34" i="2"/>
  <c r="K34" i="2"/>
  <c r="L34" i="2"/>
  <c r="J35" i="2"/>
  <c r="K35" i="2"/>
  <c r="L35" i="2"/>
  <c r="J38" i="2"/>
  <c r="J41" i="2" s="1"/>
  <c r="R9" i="2" s="1"/>
  <c r="R27" i="2" s="1"/>
  <c r="K38" i="2"/>
  <c r="L38" i="2"/>
  <c r="J39" i="2"/>
  <c r="K39" i="2"/>
  <c r="L39" i="2"/>
  <c r="J40" i="2"/>
  <c r="K40" i="2"/>
  <c r="L40" i="2"/>
  <c r="J43" i="2"/>
  <c r="J44" i="2" s="1"/>
  <c r="R10" i="2" s="1"/>
  <c r="R28" i="2" s="1"/>
  <c r="K43" i="2"/>
  <c r="K44" i="2" s="1"/>
  <c r="S10" i="2" s="1"/>
  <c r="S28" i="2" s="1"/>
  <c r="L43" i="2"/>
  <c r="L44" i="2" s="1"/>
  <c r="T10" i="2" s="1"/>
  <c r="T28" i="2" s="1"/>
  <c r="J46" i="2"/>
  <c r="J47" i="2" s="1"/>
  <c r="R11" i="2" s="1"/>
  <c r="R29" i="2" s="1"/>
  <c r="K46" i="2"/>
  <c r="K47" i="2" s="1"/>
  <c r="S11" i="2" s="1"/>
  <c r="S29" i="2" s="1"/>
  <c r="L46" i="2"/>
  <c r="L47" i="2" s="1"/>
  <c r="T11" i="2" s="1"/>
  <c r="T29" i="2" s="1"/>
  <c r="J49" i="2"/>
  <c r="J53" i="2" s="1"/>
  <c r="R12" i="2" s="1"/>
  <c r="R30" i="2" s="1"/>
  <c r="K49" i="2"/>
  <c r="L49" i="2"/>
  <c r="J50" i="2"/>
  <c r="K50" i="2"/>
  <c r="L50" i="2"/>
  <c r="J51" i="2"/>
  <c r="K51" i="2"/>
  <c r="L51" i="2"/>
  <c r="J52" i="2"/>
  <c r="K52" i="2"/>
  <c r="L52" i="2"/>
  <c r="J55" i="2"/>
  <c r="K55" i="2"/>
  <c r="L55" i="2"/>
  <c r="J56" i="2"/>
  <c r="K56" i="2"/>
  <c r="L56" i="2"/>
  <c r="J57" i="2"/>
  <c r="K57" i="2"/>
  <c r="L57" i="2"/>
  <c r="J58" i="2"/>
  <c r="K58" i="2"/>
  <c r="L58" i="2"/>
  <c r="J61" i="2"/>
  <c r="J63" i="2" s="1"/>
  <c r="R14" i="2" s="1"/>
  <c r="R32" i="2" s="1"/>
  <c r="K61" i="2"/>
  <c r="L61" i="2"/>
  <c r="J62" i="2"/>
  <c r="K62" i="2"/>
  <c r="L62" i="2"/>
  <c r="J65" i="2"/>
  <c r="K65" i="2"/>
  <c r="L65" i="2"/>
  <c r="J66" i="2"/>
  <c r="K66" i="2"/>
  <c r="L66" i="2"/>
  <c r="L4" i="2"/>
  <c r="K4" i="2"/>
  <c r="K11" i="2" s="1"/>
  <c r="S4" i="2" s="1"/>
  <c r="S22" i="2" s="1"/>
  <c r="S37" i="2" s="1"/>
  <c r="J4" i="2"/>
  <c r="J11" i="2" s="1"/>
  <c r="R4" i="2" s="1"/>
  <c r="R22" i="2" s="1"/>
  <c r="R37" i="2" s="1"/>
  <c r="H4" i="2"/>
  <c r="G5" i="2"/>
  <c r="G6" i="2"/>
  <c r="G7" i="2"/>
  <c r="G8" i="2"/>
  <c r="G9" i="2"/>
  <c r="G10" i="2"/>
  <c r="G13" i="2"/>
  <c r="G14" i="2" s="1"/>
  <c r="O5" i="2" s="1"/>
  <c r="O23" i="2" s="1"/>
  <c r="G16" i="2"/>
  <c r="G17" i="2"/>
  <c r="G18" i="2"/>
  <c r="G19" i="2"/>
  <c r="G20" i="2"/>
  <c r="G21" i="2"/>
  <c r="G22" i="2"/>
  <c r="G23" i="2"/>
  <c r="G24" i="2"/>
  <c r="G25" i="2"/>
  <c r="G26" i="2"/>
  <c r="G29" i="2"/>
  <c r="G30" i="2" s="1"/>
  <c r="O7" i="2" s="1"/>
  <c r="G32" i="2"/>
  <c r="G33" i="2"/>
  <c r="G34" i="2"/>
  <c r="G35" i="2"/>
  <c r="G38" i="2"/>
  <c r="G39" i="2"/>
  <c r="G40" i="2"/>
  <c r="G43" i="2"/>
  <c r="G44" i="2" s="1"/>
  <c r="O10" i="2" s="1"/>
  <c r="G46" i="2"/>
  <c r="G47" i="2" s="1"/>
  <c r="O11" i="2" s="1"/>
  <c r="O29" i="2" s="1"/>
  <c r="G49" i="2"/>
  <c r="G50" i="2"/>
  <c r="G51" i="2"/>
  <c r="G52" i="2"/>
  <c r="G55" i="2"/>
  <c r="G56" i="2"/>
  <c r="G57" i="2"/>
  <c r="G58" i="2"/>
  <c r="G61" i="2"/>
  <c r="G62" i="2"/>
  <c r="G65" i="2"/>
  <c r="G66" i="2"/>
  <c r="G4" i="2"/>
  <c r="I66" i="2"/>
  <c r="I5" i="2"/>
  <c r="I6" i="2"/>
  <c r="I7" i="2"/>
  <c r="I8" i="2"/>
  <c r="I9" i="2"/>
  <c r="I10" i="2"/>
  <c r="I13" i="2"/>
  <c r="I14" i="2" s="1"/>
  <c r="Q5" i="2" s="1"/>
  <c r="Q23" i="2" s="1"/>
  <c r="I16" i="2"/>
  <c r="I17" i="2"/>
  <c r="I18" i="2"/>
  <c r="I19" i="2"/>
  <c r="I20" i="2"/>
  <c r="I21" i="2"/>
  <c r="I22" i="2"/>
  <c r="I23" i="2"/>
  <c r="I24" i="2"/>
  <c r="I25" i="2"/>
  <c r="I26" i="2"/>
  <c r="I29" i="2"/>
  <c r="I30" i="2" s="1"/>
  <c r="Q7" i="2" s="1"/>
  <c r="Q25" i="2" s="1"/>
  <c r="Q40" i="2" s="1"/>
  <c r="I32" i="2"/>
  <c r="I33" i="2"/>
  <c r="I34" i="2"/>
  <c r="I35" i="2"/>
  <c r="I38" i="2"/>
  <c r="I39" i="2"/>
  <c r="I40" i="2"/>
  <c r="I43" i="2"/>
  <c r="I44" i="2" s="1"/>
  <c r="Q10" i="2" s="1"/>
  <c r="Q28" i="2" s="1"/>
  <c r="Q43" i="2" s="1"/>
  <c r="I46" i="2"/>
  <c r="I47" i="2" s="1"/>
  <c r="Q11" i="2" s="1"/>
  <c r="Q29" i="2" s="1"/>
  <c r="I49" i="2"/>
  <c r="I50" i="2"/>
  <c r="I51" i="2"/>
  <c r="I52" i="2"/>
  <c r="I55" i="2"/>
  <c r="I56" i="2"/>
  <c r="I57" i="2"/>
  <c r="I58" i="2"/>
  <c r="I61" i="2"/>
  <c r="I62" i="2"/>
  <c r="I65" i="2"/>
  <c r="I67" i="2" s="1"/>
  <c r="Q15" i="2" s="1"/>
  <c r="Q33" i="2" s="1"/>
  <c r="Q47" i="2" s="1"/>
  <c r="I4" i="2"/>
  <c r="G53" i="2" l="1"/>
  <c r="O12" i="2" s="1"/>
  <c r="H63" i="2"/>
  <c r="P14" i="2" s="1"/>
  <c r="P32" i="2" s="1"/>
  <c r="G67" i="2"/>
  <c r="O15" i="2" s="1"/>
  <c r="G41" i="2"/>
  <c r="O9" i="2" s="1"/>
  <c r="J67" i="2"/>
  <c r="R15" i="2" s="1"/>
  <c r="R33" i="2" s="1"/>
  <c r="R47" i="2" s="1"/>
  <c r="J59" i="2"/>
  <c r="R13" i="2" s="1"/>
  <c r="R31" i="2" s="1"/>
  <c r="R45" i="2" s="1"/>
  <c r="V29" i="2"/>
  <c r="J36" i="2"/>
  <c r="R8" i="2" s="1"/>
  <c r="R26" i="2" s="1"/>
  <c r="H53" i="2"/>
  <c r="P12" i="2" s="1"/>
  <c r="P30" i="2" s="1"/>
  <c r="K67" i="2"/>
  <c r="S15" i="2" s="1"/>
  <c r="S33" i="2" s="1"/>
  <c r="K63" i="2"/>
  <c r="S14" i="2" s="1"/>
  <c r="S32" i="2" s="1"/>
  <c r="S46" i="2" s="1"/>
  <c r="K59" i="2"/>
  <c r="S13" i="2" s="1"/>
  <c r="S31" i="2" s="1"/>
  <c r="S45" i="2" s="1"/>
  <c r="K53" i="2"/>
  <c r="S12" i="2" s="1"/>
  <c r="S30" i="2" s="1"/>
  <c r="S44" i="2" s="1"/>
  <c r="K41" i="2"/>
  <c r="S9" i="2" s="1"/>
  <c r="S27" i="2" s="1"/>
  <c r="S42" i="2" s="1"/>
  <c r="U11" i="2"/>
  <c r="U29" i="2" s="1"/>
  <c r="I59" i="2"/>
  <c r="Q13" i="2" s="1"/>
  <c r="Q31" i="2" s="1"/>
  <c r="I41" i="2"/>
  <c r="Q9" i="2" s="1"/>
  <c r="Q27" i="2" s="1"/>
  <c r="Q42" i="2" s="1"/>
  <c r="G63" i="2"/>
  <c r="O14" i="2" s="1"/>
  <c r="O32" i="2" s="1"/>
  <c r="O46" i="2" s="1"/>
  <c r="G59" i="2"/>
  <c r="O13" i="2" s="1"/>
  <c r="O33" i="2"/>
  <c r="O47" i="2" s="1"/>
  <c r="O31" i="2"/>
  <c r="O45" i="2" s="1"/>
  <c r="O30" i="2"/>
  <c r="O44" i="2" s="1"/>
  <c r="O27" i="2"/>
  <c r="O42" i="2" s="1"/>
  <c r="I53" i="2"/>
  <c r="Q12" i="2" s="1"/>
  <c r="Q30" i="2" s="1"/>
  <c r="Q44" i="2" s="1"/>
  <c r="I36" i="2"/>
  <c r="Q8" i="2" s="1"/>
  <c r="Q26" i="2" s="1"/>
  <c r="I27" i="2"/>
  <c r="Q6" i="2" s="1"/>
  <c r="Q24" i="2" s="1"/>
  <c r="Q39" i="2" s="1"/>
  <c r="L67" i="2"/>
  <c r="T15" i="2" s="1"/>
  <c r="T33" i="2" s="1"/>
  <c r="T47" i="2" s="1"/>
  <c r="L63" i="2"/>
  <c r="T14" i="2" s="1"/>
  <c r="T32" i="2" s="1"/>
  <c r="L59" i="2"/>
  <c r="T13" i="2" s="1"/>
  <c r="T31" i="2" s="1"/>
  <c r="T45" i="2" s="1"/>
  <c r="L53" i="2"/>
  <c r="T12" i="2" s="1"/>
  <c r="T30" i="2" s="1"/>
  <c r="L41" i="2"/>
  <c r="T9" i="2" s="1"/>
  <c r="T27" i="2" s="1"/>
  <c r="L36" i="2"/>
  <c r="T8" i="2" s="1"/>
  <c r="T26" i="2" s="1"/>
  <c r="T41" i="2" s="1"/>
  <c r="L27" i="2"/>
  <c r="T6" i="2" s="1"/>
  <c r="T24" i="2" s="1"/>
  <c r="T39" i="2" s="1"/>
  <c r="O28" i="2"/>
  <c r="V28" i="2" s="1"/>
  <c r="U10" i="2"/>
  <c r="U28" i="2" s="1"/>
  <c r="V23" i="2"/>
  <c r="I63" i="2"/>
  <c r="Q14" i="2" s="1"/>
  <c r="Q32" i="2" s="1"/>
  <c r="O25" i="2"/>
  <c r="U7" i="2"/>
  <c r="U25" i="2" s="1"/>
  <c r="H67" i="2"/>
  <c r="P15" i="2" s="1"/>
  <c r="P33" i="2" s="1"/>
  <c r="H59" i="2"/>
  <c r="P13" i="2" s="1"/>
  <c r="P31" i="2" s="1"/>
  <c r="P45" i="2" s="1"/>
  <c r="H41" i="2"/>
  <c r="P9" i="2" s="1"/>
  <c r="P27" i="2" s="1"/>
  <c r="P42" i="2" s="1"/>
  <c r="U5" i="2"/>
  <c r="U23" i="2" s="1"/>
  <c r="G36" i="2"/>
  <c r="O8" i="2" s="1"/>
  <c r="G27" i="2"/>
  <c r="O6" i="2" s="1"/>
  <c r="G11" i="2"/>
  <c r="O4" i="2" s="1"/>
  <c r="I11" i="2"/>
  <c r="Q4" i="2" s="1"/>
  <c r="Q22" i="2" s="1"/>
  <c r="Q37" i="2" s="1"/>
  <c r="K36" i="2"/>
  <c r="S8" i="2" s="1"/>
  <c r="S26" i="2" s="1"/>
  <c r="K27" i="2"/>
  <c r="S6" i="2" s="1"/>
  <c r="S24" i="2" s="1"/>
  <c r="S39" i="2" s="1"/>
  <c r="H11" i="2"/>
  <c r="P4" i="2" s="1"/>
  <c r="P22" i="2" s="1"/>
  <c r="P37" i="2" s="1"/>
  <c r="L11" i="2"/>
  <c r="T4" i="2" s="1"/>
  <c r="T22" i="2" s="1"/>
  <c r="H36" i="2"/>
  <c r="P8" i="2" s="1"/>
  <c r="P26" i="2" s="1"/>
  <c r="P41" i="2" s="1"/>
  <c r="H27" i="2"/>
  <c r="P6" i="2" s="1"/>
  <c r="P24" i="2" s="1"/>
  <c r="P39" i="2" s="1"/>
  <c r="AD38" i="1"/>
  <c r="AD39" i="1"/>
  <c r="AD40" i="1"/>
  <c r="AD41" i="1"/>
  <c r="AD42" i="1"/>
  <c r="AD43" i="1"/>
  <c r="AD44" i="1"/>
  <c r="AD45" i="1"/>
  <c r="AD46" i="1"/>
  <c r="AD47" i="1"/>
  <c r="AD48" i="1"/>
  <c r="AD49" i="1"/>
  <c r="AD50" i="1"/>
  <c r="AD51" i="1"/>
  <c r="AD52" i="1"/>
  <c r="AD53" i="1"/>
  <c r="AD54" i="1"/>
  <c r="AD55" i="1"/>
  <c r="AD56" i="1"/>
  <c r="AD57" i="1"/>
  <c r="AD58" i="1"/>
  <c r="AD59" i="1"/>
  <c r="AD60" i="1"/>
  <c r="AD61" i="1"/>
  <c r="AD62" i="1"/>
  <c r="AD63" i="1"/>
  <c r="AD64" i="1"/>
  <c r="U38" i="1"/>
  <c r="U39" i="1"/>
  <c r="U40" i="1"/>
  <c r="U41" i="1"/>
  <c r="U42" i="1"/>
  <c r="U43" i="1"/>
  <c r="U44" i="1"/>
  <c r="U45" i="1"/>
  <c r="U46" i="1"/>
  <c r="U47" i="1"/>
  <c r="U48" i="1"/>
  <c r="U49" i="1"/>
  <c r="U50" i="1"/>
  <c r="U51" i="1"/>
  <c r="U52" i="1"/>
  <c r="U53" i="1"/>
  <c r="U54" i="1"/>
  <c r="U55" i="1"/>
  <c r="U56" i="1"/>
  <c r="U57" i="1"/>
  <c r="U58" i="1"/>
  <c r="U59" i="1"/>
  <c r="U60" i="1"/>
  <c r="U61" i="1"/>
  <c r="U62" i="1"/>
  <c r="U63" i="1"/>
  <c r="U64" i="1"/>
  <c r="U37" i="1"/>
  <c r="N37" i="1"/>
  <c r="AD37" i="1"/>
  <c r="X38" i="1"/>
  <c r="X39" i="1"/>
  <c r="Y39" i="1"/>
  <c r="Z39" i="1"/>
  <c r="AA39" i="1"/>
  <c r="AB39" i="1"/>
  <c r="X40" i="1"/>
  <c r="X41" i="1"/>
  <c r="AB42" i="1"/>
  <c r="Y43" i="1"/>
  <c r="AB43" i="1"/>
  <c r="Y44" i="1"/>
  <c r="AA44" i="1"/>
  <c r="X45" i="1"/>
  <c r="X46" i="1"/>
  <c r="AC47" i="1"/>
  <c r="X48" i="1"/>
  <c r="Y49" i="1"/>
  <c r="AB49" i="1"/>
  <c r="AC49" i="1"/>
  <c r="X50" i="1"/>
  <c r="Y50" i="1"/>
  <c r="Z50" i="1"/>
  <c r="AB50" i="1"/>
  <c r="AC51" i="1"/>
  <c r="AA52" i="1"/>
  <c r="Z53" i="1"/>
  <c r="AA53" i="1"/>
  <c r="AC53" i="1"/>
  <c r="Z54" i="1"/>
  <c r="Z55" i="1"/>
  <c r="X56" i="1"/>
  <c r="Y56" i="1"/>
  <c r="X57" i="1"/>
  <c r="X58" i="1"/>
  <c r="X59" i="1"/>
  <c r="Z59" i="1"/>
  <c r="AB59" i="1"/>
  <c r="Y60" i="1"/>
  <c r="Z60" i="1"/>
  <c r="AB61" i="1"/>
  <c r="AC62" i="1"/>
  <c r="AB63" i="1"/>
  <c r="AB64" i="1"/>
  <c r="AB37" i="1"/>
  <c r="X37" i="1"/>
  <c r="N64" i="1"/>
  <c r="O64" i="1"/>
  <c r="P64" i="1"/>
  <c r="Q64" i="1"/>
  <c r="R64" i="1"/>
  <c r="S64" i="1"/>
  <c r="N38" i="1"/>
  <c r="O38" i="1"/>
  <c r="P38" i="1"/>
  <c r="Q38" i="1"/>
  <c r="R38" i="1"/>
  <c r="S38" i="1"/>
  <c r="N39" i="1"/>
  <c r="O39" i="1"/>
  <c r="P39" i="1"/>
  <c r="Q39" i="1"/>
  <c r="R39" i="1"/>
  <c r="S39" i="1"/>
  <c r="N40" i="1"/>
  <c r="O40" i="1"/>
  <c r="P40" i="1"/>
  <c r="Q40" i="1"/>
  <c r="R40" i="1"/>
  <c r="S40" i="1"/>
  <c r="N41" i="1"/>
  <c r="O41" i="1"/>
  <c r="P41" i="1"/>
  <c r="Q41" i="1"/>
  <c r="R41" i="1"/>
  <c r="S41" i="1"/>
  <c r="N42" i="1"/>
  <c r="O42" i="1"/>
  <c r="P42" i="1"/>
  <c r="Q42" i="1"/>
  <c r="R42" i="1"/>
  <c r="S42" i="1"/>
  <c r="N43" i="1"/>
  <c r="O43" i="1"/>
  <c r="P43" i="1"/>
  <c r="Q43" i="1"/>
  <c r="R43" i="1"/>
  <c r="S43" i="1"/>
  <c r="N44" i="1"/>
  <c r="O44" i="1"/>
  <c r="P44" i="1"/>
  <c r="Q44" i="1"/>
  <c r="R44" i="1"/>
  <c r="S44" i="1"/>
  <c r="N45" i="1"/>
  <c r="O45" i="1"/>
  <c r="P45" i="1"/>
  <c r="Q45" i="1"/>
  <c r="R45" i="1"/>
  <c r="S45" i="1"/>
  <c r="N46" i="1"/>
  <c r="O46" i="1"/>
  <c r="P46" i="1"/>
  <c r="Q46" i="1"/>
  <c r="R46" i="1"/>
  <c r="S46" i="1"/>
  <c r="N47" i="1"/>
  <c r="O47" i="1"/>
  <c r="P47" i="1"/>
  <c r="Q47" i="1"/>
  <c r="R47" i="1"/>
  <c r="S47" i="1"/>
  <c r="N48" i="1"/>
  <c r="O48" i="1"/>
  <c r="P48" i="1"/>
  <c r="Q48" i="1"/>
  <c r="R48" i="1"/>
  <c r="S48" i="1"/>
  <c r="N49" i="1"/>
  <c r="O49" i="1"/>
  <c r="P49" i="1"/>
  <c r="Q49" i="1"/>
  <c r="R49" i="1"/>
  <c r="S49" i="1"/>
  <c r="N50" i="1"/>
  <c r="O50" i="1"/>
  <c r="P50" i="1"/>
  <c r="Q50" i="1"/>
  <c r="R50" i="1"/>
  <c r="S50" i="1"/>
  <c r="N51" i="1"/>
  <c r="O51" i="1"/>
  <c r="P51" i="1"/>
  <c r="Q51" i="1"/>
  <c r="R51" i="1"/>
  <c r="S51" i="1"/>
  <c r="N52" i="1"/>
  <c r="O52" i="1"/>
  <c r="P52" i="1"/>
  <c r="Q52" i="1"/>
  <c r="R52" i="1"/>
  <c r="S52" i="1"/>
  <c r="N53" i="1"/>
  <c r="O53" i="1"/>
  <c r="P53" i="1"/>
  <c r="Q53" i="1"/>
  <c r="R53" i="1"/>
  <c r="S53" i="1"/>
  <c r="N54" i="1"/>
  <c r="O54" i="1"/>
  <c r="P54" i="1"/>
  <c r="Q54" i="1"/>
  <c r="R54" i="1"/>
  <c r="S54" i="1"/>
  <c r="N55" i="1"/>
  <c r="O55" i="1"/>
  <c r="P55" i="1"/>
  <c r="Q55" i="1"/>
  <c r="R55" i="1"/>
  <c r="S55" i="1"/>
  <c r="N56" i="1"/>
  <c r="O56" i="1"/>
  <c r="P56" i="1"/>
  <c r="Q56" i="1"/>
  <c r="R56" i="1"/>
  <c r="S56" i="1"/>
  <c r="N57" i="1"/>
  <c r="O57" i="1"/>
  <c r="P57" i="1"/>
  <c r="Q57" i="1"/>
  <c r="R57" i="1"/>
  <c r="S57" i="1"/>
  <c r="N58" i="1"/>
  <c r="O58" i="1"/>
  <c r="P58" i="1"/>
  <c r="Q58" i="1"/>
  <c r="R58" i="1"/>
  <c r="S58" i="1"/>
  <c r="N59" i="1"/>
  <c r="O59" i="1"/>
  <c r="P59" i="1"/>
  <c r="Q59" i="1"/>
  <c r="R59" i="1"/>
  <c r="S59" i="1"/>
  <c r="N60" i="1"/>
  <c r="O60" i="1"/>
  <c r="P60" i="1"/>
  <c r="Q60" i="1"/>
  <c r="R60" i="1"/>
  <c r="S60" i="1"/>
  <c r="N61" i="1"/>
  <c r="O61" i="1"/>
  <c r="P61" i="1"/>
  <c r="Q61" i="1"/>
  <c r="R61" i="1"/>
  <c r="S61" i="1"/>
  <c r="N62" i="1"/>
  <c r="O62" i="1"/>
  <c r="P62" i="1"/>
  <c r="Q62" i="1"/>
  <c r="R62" i="1"/>
  <c r="S62" i="1"/>
  <c r="N63" i="1"/>
  <c r="O63" i="1"/>
  <c r="P63" i="1"/>
  <c r="Q63" i="1"/>
  <c r="R63" i="1"/>
  <c r="S63" i="1"/>
  <c r="O37" i="1"/>
  <c r="P37" i="1"/>
  <c r="Q37" i="1"/>
  <c r="R37" i="1"/>
  <c r="S37" i="1"/>
  <c r="V32" i="2" l="1"/>
  <c r="Q46" i="2"/>
  <c r="V25" i="2"/>
  <c r="O40" i="2"/>
  <c r="U9" i="2"/>
  <c r="U27" i="2" s="1"/>
  <c r="V30" i="2"/>
  <c r="U4" i="2"/>
  <c r="U22" i="2" s="1"/>
  <c r="O22" i="2"/>
  <c r="U14" i="2"/>
  <c r="U32" i="2" s="1"/>
  <c r="V33" i="2"/>
  <c r="O24" i="2"/>
  <c r="U6" i="2"/>
  <c r="U24" i="2" s="1"/>
  <c r="V27" i="2"/>
  <c r="U13" i="2"/>
  <c r="U31" i="2" s="1"/>
  <c r="O26" i="2"/>
  <c r="U8" i="2"/>
  <c r="U26" i="2" s="1"/>
  <c r="U12" i="2"/>
  <c r="U30" i="2" s="1"/>
  <c r="V31" i="2"/>
  <c r="U15" i="2"/>
  <c r="U33" i="2" s="1"/>
  <c r="V22" i="2" l="1"/>
  <c r="O37" i="2"/>
  <c r="V26" i="2"/>
  <c r="O41" i="2"/>
  <c r="V24" i="2"/>
  <c r="O39" i="2"/>
  <c r="N4" i="1" l="1"/>
  <c r="O4" i="1"/>
  <c r="P4" i="1"/>
  <c r="Q4" i="1"/>
  <c r="R4" i="1"/>
  <c r="S4" i="1"/>
  <c r="N5" i="1"/>
  <c r="O5" i="1"/>
  <c r="P5" i="1"/>
  <c r="Q5" i="1"/>
  <c r="R5" i="1"/>
  <c r="S5" i="1"/>
  <c r="N6" i="1"/>
  <c r="O6" i="1"/>
  <c r="P6" i="1"/>
  <c r="Q6" i="1"/>
  <c r="R6" i="1"/>
  <c r="S6" i="1"/>
  <c r="N7" i="1"/>
  <c r="O7" i="1"/>
  <c r="P7" i="1"/>
  <c r="Q7" i="1"/>
  <c r="R7" i="1"/>
  <c r="S7" i="1"/>
  <c r="N8" i="1"/>
  <c r="O8" i="1"/>
  <c r="P8" i="1"/>
  <c r="Q8" i="1"/>
  <c r="R8" i="1"/>
  <c r="S8" i="1"/>
  <c r="N9" i="1"/>
  <c r="O9" i="1"/>
  <c r="P9" i="1"/>
  <c r="Q9" i="1"/>
  <c r="R9" i="1"/>
  <c r="S9" i="1"/>
  <c r="N10" i="1"/>
  <c r="O10" i="1"/>
  <c r="P10" i="1"/>
  <c r="Q10" i="1"/>
  <c r="R10" i="1"/>
  <c r="S10" i="1"/>
  <c r="N11" i="1"/>
  <c r="O11" i="1"/>
  <c r="P11" i="1"/>
  <c r="Q11" i="1"/>
  <c r="R11" i="1"/>
  <c r="S11" i="1"/>
  <c r="N12" i="1"/>
  <c r="O12" i="1"/>
  <c r="P12" i="1"/>
  <c r="Q12" i="1"/>
  <c r="R12" i="1"/>
  <c r="S12" i="1"/>
  <c r="N13" i="1"/>
  <c r="O13" i="1"/>
  <c r="P13" i="1"/>
  <c r="Q13" i="1"/>
  <c r="R13" i="1"/>
  <c r="S13" i="1"/>
  <c r="N14" i="1"/>
  <c r="O14" i="1"/>
  <c r="P14" i="1"/>
  <c r="Q14" i="1"/>
  <c r="R14" i="1"/>
  <c r="S14" i="1"/>
  <c r="N15" i="1"/>
  <c r="O15" i="1"/>
  <c r="P15" i="1"/>
  <c r="Q15" i="1"/>
  <c r="R15" i="1"/>
  <c r="S15" i="1"/>
  <c r="N16" i="1"/>
  <c r="O16" i="1"/>
  <c r="P16" i="1"/>
  <c r="Q16" i="1"/>
  <c r="R16" i="1"/>
  <c r="S16" i="1"/>
  <c r="N17" i="1"/>
  <c r="O17" i="1"/>
  <c r="P17" i="1"/>
  <c r="Q17" i="1"/>
  <c r="R17" i="1"/>
  <c r="S17" i="1"/>
  <c r="N18" i="1"/>
  <c r="O18" i="1"/>
  <c r="P18" i="1"/>
  <c r="Q18" i="1"/>
  <c r="R18" i="1"/>
  <c r="S18" i="1"/>
  <c r="N19" i="1"/>
  <c r="O19" i="1"/>
  <c r="P19" i="1"/>
  <c r="Q19" i="1"/>
  <c r="R19" i="1"/>
  <c r="S19" i="1"/>
  <c r="N20" i="1"/>
  <c r="O20" i="1"/>
  <c r="P20" i="1"/>
  <c r="Q20" i="1"/>
  <c r="R20" i="1"/>
  <c r="S20" i="1"/>
  <c r="N21" i="1"/>
  <c r="O21" i="1"/>
  <c r="P21" i="1"/>
  <c r="Q21" i="1"/>
  <c r="R21" i="1"/>
  <c r="S21" i="1"/>
  <c r="N22" i="1"/>
  <c r="O22" i="1"/>
  <c r="P22" i="1"/>
  <c r="Q22" i="1"/>
  <c r="R22" i="1"/>
  <c r="S22" i="1"/>
  <c r="N23" i="1"/>
  <c r="O23" i="1"/>
  <c r="P23" i="1"/>
  <c r="Q23" i="1"/>
  <c r="R23" i="1"/>
  <c r="S23" i="1"/>
  <c r="N24" i="1"/>
  <c r="O24" i="1"/>
  <c r="P24" i="1"/>
  <c r="Q24" i="1"/>
  <c r="R24" i="1"/>
  <c r="S24" i="1"/>
  <c r="N25" i="1"/>
  <c r="O25" i="1"/>
  <c r="P25" i="1"/>
  <c r="Q25" i="1"/>
  <c r="R25" i="1"/>
  <c r="S25" i="1"/>
  <c r="N26" i="1"/>
  <c r="O26" i="1"/>
  <c r="P26" i="1"/>
  <c r="Q26" i="1"/>
  <c r="R26" i="1"/>
  <c r="S26" i="1"/>
  <c r="N27" i="1"/>
  <c r="O27" i="1"/>
  <c r="P27" i="1"/>
  <c r="Q27" i="1"/>
  <c r="R27" i="1"/>
  <c r="S27" i="1"/>
  <c r="N28" i="1"/>
  <c r="O28" i="1"/>
  <c r="P28" i="1"/>
  <c r="Q28" i="1"/>
  <c r="R28" i="1"/>
  <c r="S28" i="1"/>
  <c r="N29" i="1"/>
  <c r="O29" i="1"/>
  <c r="P29" i="1"/>
  <c r="Q29" i="1"/>
  <c r="R29" i="1"/>
  <c r="S29" i="1"/>
  <c r="N30" i="1"/>
  <c r="O30" i="1"/>
  <c r="P30" i="1"/>
  <c r="Q30" i="1"/>
  <c r="R30" i="1"/>
  <c r="S30" i="1"/>
  <c r="S3" i="1"/>
  <c r="R3" i="1"/>
  <c r="Q3" i="1"/>
  <c r="O3" i="1"/>
  <c r="N3" i="1"/>
  <c r="P3" i="1"/>
  <c r="U4" i="1"/>
  <c r="U5" i="1"/>
  <c r="U6" i="1"/>
  <c r="U7" i="1"/>
  <c r="U8" i="1"/>
  <c r="U9" i="1"/>
  <c r="U10" i="1"/>
  <c r="U11" i="1"/>
  <c r="U12" i="1"/>
  <c r="U13" i="1"/>
  <c r="U14" i="1"/>
  <c r="U15" i="1"/>
  <c r="U16" i="1"/>
  <c r="U17" i="1"/>
  <c r="U18" i="1"/>
  <c r="U19" i="1"/>
  <c r="U20" i="1"/>
  <c r="U21" i="1"/>
  <c r="U22" i="1"/>
  <c r="U23" i="1"/>
  <c r="U24" i="1"/>
  <c r="U25" i="1"/>
  <c r="U26" i="1"/>
  <c r="U27" i="1"/>
  <c r="U28" i="1"/>
  <c r="U29" i="1"/>
  <c r="U30" i="1"/>
  <c r="U3" i="1"/>
</calcChain>
</file>

<file path=xl/sharedStrings.xml><?xml version="1.0" encoding="utf-8"?>
<sst xmlns="http://schemas.openxmlformats.org/spreadsheetml/2006/main" count="993" uniqueCount="220">
  <si>
    <t>Dokumentname</t>
  </si>
  <si>
    <t>Code</t>
  </si>
  <si>
    <t>Segment</t>
  </si>
  <si>
    <t>f-a23</t>
  </si>
  <si>
    <t>länger als zwei Wochen</t>
  </si>
  <si>
    <t>f-a29</t>
  </si>
  <si>
    <t>mehr Variation bei den Aufgaben zu haben</t>
  </si>
  <si>
    <t>f-a32</t>
  </si>
  <si>
    <t>Experimente arbeitsteilig erarbeiten</t>
  </si>
  <si>
    <t>An mehreren Experimenten arbeiten</t>
  </si>
  <si>
    <t>f-a40</t>
  </si>
  <si>
    <t>Themen nochmal auf Deutsch besprechen</t>
  </si>
  <si>
    <t>hie13</t>
  </si>
  <si>
    <t>Vokabelmaterial ist ausbaufähig</t>
  </si>
  <si>
    <t>hie13</t>
  </si>
  <si>
    <t>Zeitpunkt ändern, denn so kurz vor den Ferien hat keiner Motivation</t>
  </si>
  <si>
    <t>hie06</t>
  </si>
  <si>
    <t>Weniger Wechsel NICHTLESBAR Deutsch SCHRÄGSTRICH Englisch</t>
  </si>
  <si>
    <t>hie17</t>
  </si>
  <si>
    <t>„Was habe ich gelernt“-Bögen</t>
  </si>
  <si>
    <t>hie20</t>
  </si>
  <si>
    <t>Chemie auf Deutsch</t>
  </si>
  <si>
    <t>hie20</t>
  </si>
  <si>
    <t>weniger Schreibaufgaben</t>
  </si>
  <si>
    <t>weniger Schreibaufgaben</t>
  </si>
  <si>
    <t>hie34</t>
  </si>
  <si>
    <t>Thema ändern, damit es eher in das Fach passt</t>
  </si>
  <si>
    <t>hie34</t>
  </si>
  <si>
    <t>Kann man ein solches Modul in der Q1 SCHRÄGSTRICH 2 wiederholen, allerdings mehr chemisch</t>
  </si>
  <si>
    <t>hie22</t>
  </si>
  <si>
    <t>Die Materialien wirkten etwas stumpf</t>
  </si>
  <si>
    <t>hie44</t>
  </si>
  <si>
    <t>Mehr Praxis PFEIL mehr Spaß</t>
  </si>
  <si>
    <t>hie48</t>
  </si>
  <si>
    <t>Ich würde evtl. die Aufgaben ändern, bzw. dass wir stetig zu den Abläufen AB’s ausfüllen mussten</t>
  </si>
  <si>
    <t>unt04</t>
  </si>
  <si>
    <t>Fachvokabular gemeinsam sichern</t>
  </si>
  <si>
    <t>regelmäßigen Abständen das benutzte und erforderte Fachvokabular sammeln</t>
  </si>
  <si>
    <t>unt04</t>
  </si>
  <si>
    <t>Bogens nach Abschluss eines Themas oder Teilthemas vollkommen ausreichend</t>
  </si>
  <si>
    <t>unt05</t>
  </si>
  <si>
    <t>Austauschphasen nach Einzelarbeit</t>
  </si>
  <si>
    <t>mehr Austauschphasen nach Einzelarbeit</t>
  </si>
  <si>
    <t>unt05</t>
  </si>
  <si>
    <t>nicht immer in den gleichen Gruppen zu arbeiten</t>
  </si>
  <si>
    <t>unt05</t>
  </si>
  <si>
    <t>Hören Sie bitte auf komplizierte und unverständliche Filme als Erklärung SCHRÄGSTRICH Übung zu benutzen</t>
  </si>
  <si>
    <t>unt06</t>
  </si>
  <si>
    <t>Reaktionen, die der Photosynthese zugrunde liegen, noch einmal nach dem kurzen Einführungsvideo an Tafel erklären würden, damit die Zusammenhänge noch einmal deutlicher werde</t>
  </si>
  <si>
    <t>unt07</t>
  </si>
  <si>
    <t>das Blatt in der letzten Stunde etwas schwerer, da hätte ich mir vielleicht eine genauere Besprechung gewünscht.</t>
  </si>
  <si>
    <t>unt08</t>
  </si>
  <si>
    <t>Was ich gelernt habe Zettel auf Englisch gewesen wären, da wir den Unterricht auch auf Englisch gemacht haben und mir es so leichter fallen würde</t>
  </si>
  <si>
    <t>unt09</t>
  </si>
  <si>
    <t>Mehr Erklärung zu den Aspekten. Ab und zu fiel es schwer zu folgen wie z.B. bei dem Video.</t>
  </si>
  <si>
    <t>unt10</t>
  </si>
  <si>
    <t>mehrere Experimente SCHRÄGSTRICH Versuche zu machen. Meiner Meinung nach, kann man am besten Lernen, wenn man es in der Praxis angewendet hat SCHRÄGSTRICH sieht.</t>
  </si>
  <si>
    <t>unt10</t>
  </si>
  <si>
    <t>Unterrichtsstruktur: Z.shang PBB-Natur früher</t>
  </si>
  <si>
    <t>früher den Zusammenhang zwischen dem Blue BINDESTRICH Bottle BINDESTRICH Experiment und der Photosynthese erklärt bekommen hätte.</t>
  </si>
  <si>
    <t>unt12</t>
  </si>
  <si>
    <t>Jedoch war der Film der letzten Unterrichtsstunde ein wenig kompliziert, sodass ich mir gewünscht hätte, ihn vereinfacht oder im gesamten Kurs noch einmal besprechen hätten können.</t>
  </si>
  <si>
    <t>unt12</t>
  </si>
  <si>
    <t>Unterrichtsreihe ein wenig lang</t>
  </si>
  <si>
    <t>Unterrichtsreihe ein wenig lang</t>
  </si>
  <si>
    <t>unt13</t>
  </si>
  <si>
    <t>Das eigene Bilden von Gruppen kann produktiv sein.</t>
  </si>
  <si>
    <t>unt13</t>
  </si>
  <si>
    <t>Zudem sind Listen mit reinen Vokabeln INKLAMMERN nicht nur Phrasen recht hilfreich.</t>
  </si>
  <si>
    <t>unt15</t>
  </si>
  <si>
    <t>Man hätte während dieser Unterrichtsreihe zwar ein oder zwei weitere Experimente machen können, aber die Experimente, die wir gemacht haben, waren sehr spannend.</t>
  </si>
  <si>
    <t>unt15</t>
  </si>
  <si>
    <t>Beendete Chemiethemen kurz auf Englisch vertiefen</t>
  </si>
  <si>
    <t>Ich finde man könnte nach Themen, die man im Chemieunterricht länger durchgenommen hat und auch auf Deutsch verstanden hat und beherrscht, eine Stunde auf Englisch dazwischenschieben und dieses Thema im Englischen weiter vertiefen</t>
  </si>
  <si>
    <t>unt16</t>
  </si>
  <si>
    <t>für Schüler eine Vokabelliste anzulegen, damit es nicht zu Unklarheiten kommt und man direkt diese Begriffe aktiv nutzen kann</t>
  </si>
  <si>
    <t>unt16</t>
  </si>
  <si>
    <t>Fragerunde zum Themanabschluss</t>
  </si>
  <si>
    <t>nach einem Thema noch auf Fragen eingegangen wird</t>
  </si>
  <si>
    <t>eur01</t>
  </si>
  <si>
    <t>Experimente arbeitsteilig erarbeiten</t>
  </si>
  <si>
    <t>Aufteilen von Aufgaben auf die verschiedenen Arbeitsgruppen</t>
  </si>
  <si>
    <t>eur02</t>
  </si>
  <si>
    <t>Ich würde es begrüßen mehr chemische Aspekte zu bearbeiten. Trotz einiger chemischen Teile hat es sich ein wenig biologisch angefühlt.</t>
  </si>
  <si>
    <t>eur02</t>
  </si>
  <si>
    <t>Es wäre vielleicht hilfreich in einer Sprache INKLAMMERN Englisch zu bleiben und nur gelegentlich ins Deutsche zurückzukehren. Davon hätten die Schüler mehr, da auch ich gekommen bin um mein wissenschaftliches Englisch anzuheben.</t>
  </si>
  <si>
    <t>eur03</t>
  </si>
  <si>
    <t>Das einzige was mich ein wenig gestört hat war, dass meiner Meinung nach der Unterricht zu sehr der Biologie ähnelte und ich hätte mich gefreut, wenn das nicht der Fall gewesen wäre.</t>
  </si>
  <si>
    <t>eur05</t>
  </si>
  <si>
    <t>Man könnte jedoch damit anfangen mehr Experimente durchzuführen, weil mir gerade der Versuch von gestern gut gefallen hat</t>
  </si>
  <si>
    <t>eur05</t>
  </si>
  <si>
    <t>die Zettel und das Video interessanter gestalten</t>
  </si>
  <si>
    <t>eur05</t>
  </si>
  <si>
    <t>die Zettel und das Video interessanter gestalten</t>
  </si>
  <si>
    <t>eur05</t>
  </si>
  <si>
    <t>aufhören so viele Zettel herauszugeben</t>
  </si>
  <si>
    <t>eur07</t>
  </si>
  <si>
    <t>Was ich bei der Unterrichtsreihe nicht sehr gut fand, war das alleinige Lernen mit dem Laptop BINDESTRICH PC’s. Im Nachhinein ist das Video verständlich, aber beim ersten Anschauen wurden viele alternative Begriffe oder Abkürzungen benannt, welche unklar waren und erst nach kurzem besprechen klar waren.</t>
  </si>
  <si>
    <t>eur08</t>
  </si>
  <si>
    <t>eine Version des Films auf Englisch zur Verfügung zu stellen</t>
  </si>
  <si>
    <t>coc02</t>
  </si>
  <si>
    <t>Vokabelliste.</t>
  </si>
  <si>
    <t>coc02</t>
  </si>
  <si>
    <t>Weniger Arbeitsblätter</t>
  </si>
  <si>
    <t>coc03</t>
  </si>
  <si>
    <t>Modul länger</t>
  </si>
  <si>
    <t>coc04</t>
  </si>
  <si>
    <t>Weniger Arbeitsblätter.</t>
  </si>
  <si>
    <t>coc05</t>
  </si>
  <si>
    <t>t freiwillig anbieten</t>
  </si>
  <si>
    <t>coc07</t>
  </si>
  <si>
    <t>Nicht so viele Arbeitsblätter</t>
  </si>
  <si>
    <t>coc07</t>
  </si>
  <si>
    <t>Mehr Experimente</t>
  </si>
  <si>
    <t>coc08</t>
  </si>
  <si>
    <t>Bessere Aufgabenstellungen</t>
  </si>
  <si>
    <t>coc08</t>
  </si>
  <si>
    <t>Weniger unnötige Arbeitsblätte</t>
  </si>
  <si>
    <t>coc08</t>
  </si>
  <si>
    <t>Klare Erläuterungen</t>
  </si>
  <si>
    <t>coc09</t>
  </si>
  <si>
    <t>freiwillig anbieten</t>
  </si>
  <si>
    <t>coc10</t>
  </si>
  <si>
    <t>zu viele Arbeitsblätter</t>
  </si>
  <si>
    <t>coc11</t>
  </si>
  <si>
    <t>Zu viel Papier</t>
  </si>
  <si>
    <t>coc12</t>
  </si>
  <si>
    <t>Weniger unnötige Arbeitsblätter</t>
  </si>
  <si>
    <t>coc13</t>
  </si>
  <si>
    <t>Mehr deutsche Fachbegriffe.</t>
  </si>
  <si>
    <t>coc14</t>
  </si>
  <si>
    <t>Weniger Arbeitsblätter,</t>
  </si>
  <si>
    <t>coc14</t>
  </si>
  <si>
    <t>spannendere Experimente.</t>
  </si>
  <si>
    <t>coc15</t>
  </si>
  <si>
    <t>ANFÜHRUNGSZEICHEN green sea slug BINDESTRICH AB, besser erklären, was gefordert ist.</t>
  </si>
  <si>
    <t>coc16</t>
  </si>
  <si>
    <t>Neues Experiment PFEIL BBE war nicht das spannendste.</t>
  </si>
  <si>
    <t>coc18</t>
  </si>
  <si>
    <t>Weniger unnötige Aufgaben</t>
  </si>
  <si>
    <t>coc18</t>
  </si>
  <si>
    <t>Weniger unnötige Aufgaben, also Arbeitsblätter</t>
  </si>
  <si>
    <t>ona01</t>
  </si>
  <si>
    <t>Weniger Textarbeit</t>
  </si>
  <si>
    <t>Weniger Textarbeit</t>
  </si>
  <si>
    <t>ona01</t>
  </si>
  <si>
    <t>Auf vier statt drei Tage aufteilen</t>
  </si>
  <si>
    <t>ona04</t>
  </si>
  <si>
    <t>ERSTE Experimente auf eine Art freiwillige Basis</t>
  </si>
  <si>
    <t>ona05</t>
  </si>
  <si>
    <t>Mehr Gruppenarbeit</t>
  </si>
  <si>
    <t>Ich würde mehr Gruppenarbeit integrieren INKLAMMERN obwohl das durch Corona nicht möglich ist.</t>
  </si>
  <si>
    <t>ona09</t>
  </si>
  <si>
    <t>entweder ganz auf Englisch oder ganz auf Deutsch und keinen Wechsel, da ich es nicht so gut fande alles in Englisch zu erarbeiten und dann in Deutsch zu präsentieren.</t>
  </si>
  <si>
    <t>„Was habe ich gelernt“-Bögen modifizieren</t>
  </si>
  <si>
    <t xml:space="preserve">Arbeitsgruppen von SuS bilden lassen </t>
  </si>
  <si>
    <t>Aufgaben anpassen</t>
  </si>
  <si>
    <t>Mehr Sprachwechsel</t>
  </si>
  <si>
    <t>Chemie nur auf Deutsch</t>
  </si>
  <si>
    <t>Chemiespezifischen Fokus ausbauen</t>
  </si>
  <si>
    <t>Freiwilligkeit bei Exp. Farbzerlegung</t>
  </si>
  <si>
    <t>Gemeinsame Besprechung von Inhalten</t>
  </si>
  <si>
    <t>Keine Sprachwechsel</t>
  </si>
  <si>
    <t>Mehr Zeit</t>
  </si>
  <si>
    <t>Teilnahme auf freiwilliger Basis</t>
  </si>
  <si>
    <t>spannendere Experimente</t>
  </si>
  <si>
    <t>Umgang mit Video anpassen -&gt; z.B. gemeinsam besprechen</t>
  </si>
  <si>
    <t>Vokabellisten dt.-engl. Ausbauen</t>
  </si>
  <si>
    <t>Weniger Schreibaufgaben</t>
  </si>
  <si>
    <t>Wunsch: Wdh. in Q1/Q2 mit mehr Chemiefokus</t>
  </si>
  <si>
    <t>Zeitpunkt des Moduls ändern</t>
  </si>
  <si>
    <t>Methodik, Schülerorientierung</t>
  </si>
  <si>
    <t>Methodik, Phasierung</t>
  </si>
  <si>
    <t>Sprachorientierung</t>
  </si>
  <si>
    <t>Inhaltlich-fachlich</t>
  </si>
  <si>
    <t>Inhaltlich-didaktisch</t>
  </si>
  <si>
    <t>Inhaltlich-didaktisch, Schülerorientierung</t>
  </si>
  <si>
    <t>Schülerorientierung, Autonomie</t>
  </si>
  <si>
    <t>Inhaltlich-didaktisch, methodisch-didaktisch</t>
  </si>
  <si>
    <t>Inhaltlich-didaktisch, Sicherung von Verständnis</t>
  </si>
  <si>
    <t>Methodisch-didaktisch</t>
  </si>
  <si>
    <t>Sprachlich, methodisch-didaktisch</t>
  </si>
  <si>
    <t>Schulorganisation</t>
  </si>
  <si>
    <t>Inhaltlich-didaktisch, Schülerorientierung, Einsatz von Lehr-Lern-Material</t>
  </si>
  <si>
    <t xml:space="preserve">Inhaltlich-didaktisch, </t>
  </si>
  <si>
    <t>sprachdidaktisch</t>
  </si>
  <si>
    <t>Ökologisch</t>
  </si>
  <si>
    <t>Methodik</t>
  </si>
  <si>
    <t>Schulorganisation; Sprachorientierung</t>
  </si>
  <si>
    <t>Inhaltlich-didaktisch; Gestaltung von Lehr-Lern-Materialien</t>
  </si>
  <si>
    <t>unt</t>
  </si>
  <si>
    <t>eur</t>
  </si>
  <si>
    <t>f-a</t>
  </si>
  <si>
    <t>hie</t>
  </si>
  <si>
    <t>ona</t>
  </si>
  <si>
    <t>ges</t>
  </si>
  <si>
    <t>coc</t>
  </si>
  <si>
    <t>Entwicklung</t>
  </si>
  <si>
    <t>Aufgegriffen bei Modifikation</t>
  </si>
  <si>
    <t>x</t>
  </si>
  <si>
    <t>Prozentuale Anteile</t>
  </si>
  <si>
    <t>Änderungswünsche</t>
  </si>
  <si>
    <t>Änderungswünsche %</t>
  </si>
  <si>
    <t>schnitt</t>
  </si>
  <si>
    <t>Sonstiges</t>
  </si>
  <si>
    <t>methodisch-didaktisch</t>
  </si>
  <si>
    <t>Methodisch-didaktisch, Schülerorientierung</t>
  </si>
  <si>
    <t>Gestaltung von Lehr-Lern-Materialien</t>
  </si>
  <si>
    <t>Schülerorientierung</t>
  </si>
  <si>
    <t>Einsatz von Lehr-Lern-Material</t>
  </si>
  <si>
    <t>Methodisch-didaktisch; Einsatz von Lehr-Lern-Material</t>
  </si>
  <si>
    <t>Schülerorientierung, Autonomer Lerner</t>
  </si>
  <si>
    <t>Autonomer Lerner</t>
  </si>
  <si>
    <t>Inhaltlich-didaktisch, methodisch-didaktisch, sprachdidaktisch</t>
  </si>
  <si>
    <t>summe</t>
  </si>
  <si>
    <t>Totale Zahlen</t>
  </si>
  <si>
    <t>Prozentuale Zahlen</t>
  </si>
  <si>
    <t>schnitt/schüler</t>
  </si>
  <si>
    <t>schnitt/lerngruppe</t>
  </si>
  <si>
    <t>Vokabellisten dt.-engl. ausbauen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</si>
</sst>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name val="Calibri"/>
    </font>
    <font>
      <b/>
      <sz val="10"/>
      <name val="Calibri"/>
      <family val="2"/>
    </font>
    <font>
      <sz val="10"/>
      <color rgb="FF000000"/>
      <name val="Calibri"/>
      <family val="2"/>
    </font>
    <font>
      <sz val="10"/>
      <color rgb="FF000000"/>
      <name val="Calibri"/>
      <family val="2"/>
    </font>
    <font>
      <sz val="11"/>
      <name val="Calibri"/>
      <family val="2"/>
    </font>
    <font>
      <b/>
      <sz val="11"/>
      <name val="Calibri"/>
      <family val="2"/>
    </font>
  </fonts>
  <fills count="7">
    <fill>
      <patternFill patternType="none"/>
    </fill>
    <fill>
      <patternFill patternType="gray125"/>
    </fill>
    <fill>
      <patternFill patternType="solid">
        <fgColor rgb="FFB3CBE3"/>
      </patternFill>
    </fill>
    <fill>
      <patternFill patternType="solid">
        <fgColor rgb="FFF0F5FA"/>
      </patternFill>
    </fill>
    <fill>
      <patternFill patternType="solid">
        <fgColor rgb="FFF0F5FA"/>
      </patternFill>
    </fill>
    <fill>
      <patternFill patternType="solid">
        <fgColor rgb="FFF0F5FA"/>
      </patternFill>
    </fill>
    <fill>
      <patternFill patternType="solid">
        <fgColor rgb="FFFFFF00"/>
        <bgColor indexed="64"/>
      </patternFill>
    </fill>
  </fills>
  <borders count="4">
    <border>
      <left/>
      <right/>
      <top/>
      <bottom/>
      <diagonal/>
    </border>
    <border>
      <left/>
      <right/>
      <top/>
      <bottom style="thin">
        <color rgb="FFBFBFBF"/>
      </bottom>
      <diagonal/>
    </border>
    <border>
      <left/>
      <right/>
      <top/>
      <bottom style="thin">
        <color rgb="FFBFBFBF"/>
      </bottom>
      <diagonal/>
    </border>
    <border>
      <left/>
      <right/>
      <top/>
      <bottom style="thin">
        <color rgb="FFBFBFBF"/>
      </bottom>
      <diagonal/>
    </border>
  </borders>
  <cellStyleXfs count="1">
    <xf numFmtId="0" fontId="0" fillId="0" borderId="0"/>
  </cellStyleXfs>
  <cellXfs count="17">
    <xf numFmtId="0" fontId="0" fillId="0" borderId="0" xfId="0"/>
    <xf numFmtId="49" fontId="1" fillId="2" borderId="1" xfId="0" applyNumberFormat="1" applyFont="1" applyFill="1" applyBorder="1" applyAlignment="1">
      <alignment horizontal="left" vertical="top"/>
    </xf>
    <xf numFmtId="49" fontId="2" fillId="3" borderId="2" xfId="0" applyNumberFormat="1" applyFont="1" applyFill="1" applyBorder="1" applyAlignment="1">
      <alignment horizontal="left" vertical="top"/>
    </xf>
    <xf numFmtId="49" fontId="3" fillId="4" borderId="3" xfId="0" applyNumberFormat="1" applyFont="1" applyFill="1" applyBorder="1" applyAlignment="1">
      <alignment horizontal="left" vertical="top" wrapText="1"/>
    </xf>
    <xf numFmtId="0" fontId="4" fillId="0" borderId="0" xfId="0" applyFont="1"/>
    <xf numFmtId="49" fontId="2" fillId="3" borderId="2" xfId="0" applyNumberFormat="1" applyFont="1" applyFill="1" applyBorder="1" applyAlignment="1">
      <alignment horizontal="center" vertical="top"/>
    </xf>
    <xf numFmtId="0" fontId="0" fillId="0" borderId="0" xfId="0" applyAlignment="1">
      <alignment horizontal="center"/>
    </xf>
    <xf numFmtId="164" fontId="0" fillId="0" borderId="0" xfId="0" applyNumberFormat="1"/>
    <xf numFmtId="1" fontId="0" fillId="0" borderId="0" xfId="0" applyNumberFormat="1"/>
    <xf numFmtId="0" fontId="4" fillId="6" borderId="0" xfId="0" applyFont="1" applyFill="1"/>
    <xf numFmtId="49" fontId="2" fillId="3" borderId="2" xfId="0" applyNumberFormat="1" applyFont="1" applyFill="1" applyBorder="1" applyAlignment="1">
      <alignment horizontal="left" vertical="center"/>
    </xf>
    <xf numFmtId="164" fontId="0" fillId="0" borderId="0" xfId="0" applyNumberFormat="1" applyAlignment="1">
      <alignment horizontal="center" vertical="center"/>
    </xf>
    <xf numFmtId="49" fontId="2" fillId="5" borderId="0" xfId="0" applyNumberFormat="1" applyFont="1" applyFill="1" applyBorder="1" applyAlignment="1">
      <alignment horizontal="center" vertical="top"/>
    </xf>
    <xf numFmtId="0" fontId="5" fillId="0" borderId="0" xfId="0" applyFont="1"/>
    <xf numFmtId="49" fontId="5" fillId="0" borderId="0" xfId="0" applyNumberFormat="1" applyFont="1" applyAlignment="1">
      <alignment horizontal="center"/>
    </xf>
    <xf numFmtId="0" fontId="5" fillId="0" borderId="0" xfId="0" applyFont="1" applyAlignment="1">
      <alignment horizontal="center"/>
    </xf>
    <xf numFmtId="1" fontId="0" fillId="0" borderId="0" xfId="0" applyNumberFormat="1" applyAlignment="1">
      <alignment horizont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1"/>
  <sheetViews>
    <sheetView showGridLines="0" topLeftCell="C25" zoomScale="70" zoomScaleNormal="70" workbookViewId="0">
      <selection activeCell="X29" sqref="X29"/>
    </sheetView>
  </sheetViews>
  <sheetFormatPr baseColWidth="10" defaultColWidth="9.140625" defaultRowHeight="30" customHeight="1" x14ac:dyDescent="0.25"/>
  <cols>
    <col min="1" max="2" width="22.7109375" customWidth="1"/>
    <col min="3" max="3" width="50.7109375" customWidth="1"/>
    <col min="13" max="13" width="31.28515625" customWidth="1"/>
    <col min="20" max="20" width="11" customWidth="1"/>
    <col min="23" max="23" width="50.140625" customWidth="1"/>
  </cols>
  <sheetData>
    <row r="1" spans="1:21" ht="30" customHeight="1" x14ac:dyDescent="0.25">
      <c r="A1" s="1" t="s">
        <v>0</v>
      </c>
      <c r="B1" s="1" t="s">
        <v>2</v>
      </c>
      <c r="C1" s="1" t="s">
        <v>1</v>
      </c>
      <c r="N1">
        <v>16</v>
      </c>
      <c r="O1">
        <v>8</v>
      </c>
      <c r="P1">
        <v>18</v>
      </c>
      <c r="Q1">
        <v>7</v>
      </c>
      <c r="R1">
        <v>23</v>
      </c>
      <c r="S1">
        <v>9</v>
      </c>
      <c r="U1">
        <v>81</v>
      </c>
    </row>
    <row r="2" spans="1:21" ht="30" customHeight="1" x14ac:dyDescent="0.25">
      <c r="A2" s="2" t="s">
        <v>100</v>
      </c>
      <c r="B2" s="3" t="s">
        <v>101</v>
      </c>
      <c r="C2" s="2" t="s">
        <v>167</v>
      </c>
      <c r="L2" s="4" t="s">
        <v>198</v>
      </c>
      <c r="N2" s="5" t="s">
        <v>190</v>
      </c>
      <c r="O2" s="5" t="s">
        <v>191</v>
      </c>
      <c r="P2" s="5" t="s">
        <v>196</v>
      </c>
      <c r="Q2" s="5" t="s">
        <v>192</v>
      </c>
      <c r="R2" s="5" t="s">
        <v>193</v>
      </c>
      <c r="S2" s="5" t="s">
        <v>194</v>
      </c>
      <c r="T2" s="5" t="s">
        <v>197</v>
      </c>
      <c r="U2" s="5" t="s">
        <v>195</v>
      </c>
    </row>
    <row r="3" spans="1:21" ht="30" customHeight="1" x14ac:dyDescent="0.25">
      <c r="A3" s="2" t="s">
        <v>102</v>
      </c>
      <c r="B3" s="3" t="s">
        <v>103</v>
      </c>
      <c r="C3" s="2" t="s">
        <v>103</v>
      </c>
      <c r="L3" s="4" t="s">
        <v>199</v>
      </c>
      <c r="M3" s="2" t="s">
        <v>154</v>
      </c>
      <c r="N3" s="6">
        <f>COUNTIF($C$53:$C$71,M3)</f>
        <v>2</v>
      </c>
      <c r="O3" s="6">
        <f>COUNTIF($C$23:$C$32,M3)</f>
        <v>0</v>
      </c>
      <c r="P3" s="6">
        <f>COUNTIF($C$2:$C$22,M3)</f>
        <v>0</v>
      </c>
      <c r="Q3" s="6">
        <f>COUNTIF($C$33:$C$36,M3)</f>
        <v>0</v>
      </c>
      <c r="R3" s="6">
        <f>COUNTIF($C$37:$C$47,M3)</f>
        <v>1</v>
      </c>
      <c r="S3" s="6">
        <f>COUNTIF($C$48:$C$52,M3)</f>
        <v>0</v>
      </c>
      <c r="T3" s="6"/>
      <c r="U3" s="6">
        <f t="shared" ref="U3:U30" si="0">COUNTIF($C$2:$C$71,M3)</f>
        <v>3</v>
      </c>
    </row>
    <row r="4" spans="1:21" ht="30" customHeight="1" x14ac:dyDescent="0.25">
      <c r="A4" s="2" t="s">
        <v>104</v>
      </c>
      <c r="B4" s="3" t="s">
        <v>105</v>
      </c>
      <c r="C4" s="2" t="s">
        <v>163</v>
      </c>
      <c r="L4" s="4" t="s">
        <v>199</v>
      </c>
      <c r="M4" s="2" t="s">
        <v>155</v>
      </c>
      <c r="N4" s="6">
        <f t="shared" ref="N4:N30" si="1">COUNTIF($C$53:$C$71,M4)</f>
        <v>2</v>
      </c>
      <c r="O4" s="6">
        <f t="shared" ref="O4:O30" si="2">COUNTIF($C$23:$C$32,M4)</f>
        <v>0</v>
      </c>
      <c r="P4" s="6">
        <f t="shared" ref="P4:P30" si="3">COUNTIF($C$2:$C$22,M4)</f>
        <v>0</v>
      </c>
      <c r="Q4" s="6">
        <f t="shared" ref="Q4:Q30" si="4">COUNTIF($C$33:$C$36,M4)</f>
        <v>0</v>
      </c>
      <c r="R4" s="6">
        <f t="shared" ref="R4:R30" si="5">COUNTIF($C$37:$C$47,M4)</f>
        <v>0</v>
      </c>
      <c r="S4" s="6">
        <f t="shared" ref="S4:S30" si="6">COUNTIF($C$48:$C$52,M4)</f>
        <v>0</v>
      </c>
      <c r="T4" s="6"/>
      <c r="U4" s="6">
        <f t="shared" si="0"/>
        <v>2</v>
      </c>
    </row>
    <row r="5" spans="1:21" ht="30" customHeight="1" x14ac:dyDescent="0.25">
      <c r="A5" s="2" t="s">
        <v>106</v>
      </c>
      <c r="B5" s="3" t="s">
        <v>107</v>
      </c>
      <c r="C5" s="2" t="s">
        <v>103</v>
      </c>
      <c r="L5" s="4" t="s">
        <v>199</v>
      </c>
      <c r="M5" s="2" t="s">
        <v>156</v>
      </c>
      <c r="N5" s="6">
        <f t="shared" si="1"/>
        <v>1</v>
      </c>
      <c r="O5" s="6">
        <f t="shared" si="2"/>
        <v>1</v>
      </c>
      <c r="P5" s="6">
        <f t="shared" si="3"/>
        <v>4</v>
      </c>
      <c r="Q5" s="6">
        <f t="shared" si="4"/>
        <v>1</v>
      </c>
      <c r="R5" s="6">
        <f t="shared" si="5"/>
        <v>2</v>
      </c>
      <c r="S5" s="6">
        <f t="shared" si="6"/>
        <v>0</v>
      </c>
      <c r="T5" s="6"/>
      <c r="U5" s="6">
        <f t="shared" si="0"/>
        <v>9</v>
      </c>
    </row>
    <row r="6" spans="1:21" ht="30" customHeight="1" x14ac:dyDescent="0.25">
      <c r="A6" s="2" t="s">
        <v>108</v>
      </c>
      <c r="B6" s="3" t="s">
        <v>109</v>
      </c>
      <c r="C6" s="2" t="s">
        <v>164</v>
      </c>
      <c r="F6" s="4" t="s">
        <v>182</v>
      </c>
      <c r="M6" s="2" t="s">
        <v>41</v>
      </c>
      <c r="N6" s="6">
        <f t="shared" si="1"/>
        <v>1</v>
      </c>
      <c r="O6" s="6">
        <f t="shared" si="2"/>
        <v>0</v>
      </c>
      <c r="P6" s="6">
        <f t="shared" si="3"/>
        <v>0</v>
      </c>
      <c r="Q6" s="6">
        <f t="shared" si="4"/>
        <v>0</v>
      </c>
      <c r="R6" s="6">
        <f t="shared" si="5"/>
        <v>0</v>
      </c>
      <c r="S6" s="6">
        <f t="shared" si="6"/>
        <v>0</v>
      </c>
      <c r="T6" s="6"/>
      <c r="U6" s="6">
        <f t="shared" si="0"/>
        <v>1</v>
      </c>
    </row>
    <row r="7" spans="1:21" ht="30" customHeight="1" x14ac:dyDescent="0.25">
      <c r="A7" s="2" t="s">
        <v>112</v>
      </c>
      <c r="B7" s="3" t="s">
        <v>113</v>
      </c>
      <c r="C7" s="2" t="s">
        <v>113</v>
      </c>
      <c r="M7" s="2" t="s">
        <v>72</v>
      </c>
      <c r="N7" s="6">
        <f t="shared" si="1"/>
        <v>1</v>
      </c>
      <c r="O7" s="6">
        <f t="shared" si="2"/>
        <v>0</v>
      </c>
      <c r="P7" s="6">
        <f t="shared" si="3"/>
        <v>0</v>
      </c>
      <c r="Q7" s="6">
        <f t="shared" si="4"/>
        <v>0</v>
      </c>
      <c r="R7" s="6">
        <f t="shared" si="5"/>
        <v>0</v>
      </c>
      <c r="S7" s="6">
        <f t="shared" si="6"/>
        <v>0</v>
      </c>
      <c r="T7" s="6"/>
      <c r="U7" s="6">
        <f t="shared" si="0"/>
        <v>1</v>
      </c>
    </row>
    <row r="8" spans="1:21" ht="30" customHeight="1" x14ac:dyDescent="0.25">
      <c r="A8" s="2" t="s">
        <v>110</v>
      </c>
      <c r="B8" s="3" t="s">
        <v>111</v>
      </c>
      <c r="C8" s="2" t="s">
        <v>103</v>
      </c>
      <c r="M8" s="2" t="s">
        <v>158</v>
      </c>
      <c r="N8" s="6">
        <f t="shared" si="1"/>
        <v>0</v>
      </c>
      <c r="O8" s="6">
        <f t="shared" si="2"/>
        <v>0</v>
      </c>
      <c r="P8" s="6">
        <f t="shared" si="3"/>
        <v>0</v>
      </c>
      <c r="Q8" s="6">
        <f t="shared" si="4"/>
        <v>0</v>
      </c>
      <c r="R8" s="6">
        <f t="shared" si="5"/>
        <v>1</v>
      </c>
      <c r="S8" s="6">
        <f t="shared" si="6"/>
        <v>0</v>
      </c>
      <c r="T8" s="6"/>
      <c r="U8" s="6">
        <f t="shared" si="0"/>
        <v>1</v>
      </c>
    </row>
    <row r="9" spans="1:21" ht="30" customHeight="1" x14ac:dyDescent="0.25">
      <c r="A9" s="2" t="s">
        <v>114</v>
      </c>
      <c r="B9" s="3" t="s">
        <v>115</v>
      </c>
      <c r="C9" s="2" t="s">
        <v>156</v>
      </c>
      <c r="M9" s="2" t="s">
        <v>159</v>
      </c>
      <c r="N9" s="6">
        <f t="shared" si="1"/>
        <v>0</v>
      </c>
      <c r="O9" s="6">
        <f t="shared" si="2"/>
        <v>2</v>
      </c>
      <c r="P9" s="6">
        <f t="shared" si="3"/>
        <v>0</v>
      </c>
      <c r="Q9" s="6">
        <f t="shared" si="4"/>
        <v>0</v>
      </c>
      <c r="R9" s="6">
        <f t="shared" si="5"/>
        <v>1</v>
      </c>
      <c r="S9" s="6">
        <f t="shared" si="6"/>
        <v>0</v>
      </c>
      <c r="T9" s="6"/>
      <c r="U9" s="6">
        <f t="shared" si="0"/>
        <v>3</v>
      </c>
    </row>
    <row r="10" spans="1:21" ht="30" customHeight="1" x14ac:dyDescent="0.25">
      <c r="A10" s="2" t="s">
        <v>118</v>
      </c>
      <c r="B10" s="3" t="s">
        <v>119</v>
      </c>
      <c r="C10" s="2" t="s">
        <v>156</v>
      </c>
      <c r="M10" s="2" t="s">
        <v>8</v>
      </c>
      <c r="N10" s="6">
        <f t="shared" si="1"/>
        <v>0</v>
      </c>
      <c r="O10" s="6">
        <f t="shared" si="2"/>
        <v>1</v>
      </c>
      <c r="P10" s="6">
        <f t="shared" si="3"/>
        <v>0</v>
      </c>
      <c r="Q10" s="6">
        <f t="shared" si="4"/>
        <v>1</v>
      </c>
      <c r="R10" s="6">
        <f t="shared" si="5"/>
        <v>0</v>
      </c>
      <c r="S10" s="6">
        <f t="shared" si="6"/>
        <v>0</v>
      </c>
      <c r="T10" s="6"/>
      <c r="U10" s="6">
        <f t="shared" si="0"/>
        <v>2</v>
      </c>
    </row>
    <row r="11" spans="1:21" ht="30" customHeight="1" x14ac:dyDescent="0.25">
      <c r="A11" s="2" t="s">
        <v>116</v>
      </c>
      <c r="B11" s="3" t="s">
        <v>117</v>
      </c>
      <c r="C11" s="2" t="s">
        <v>103</v>
      </c>
      <c r="M11" s="2" t="s">
        <v>36</v>
      </c>
      <c r="N11" s="6">
        <f t="shared" si="1"/>
        <v>1</v>
      </c>
      <c r="O11" s="6">
        <f t="shared" si="2"/>
        <v>0</v>
      </c>
      <c r="P11" s="6">
        <f t="shared" si="3"/>
        <v>0</v>
      </c>
      <c r="Q11" s="6">
        <f t="shared" si="4"/>
        <v>0</v>
      </c>
      <c r="R11" s="6">
        <f t="shared" si="5"/>
        <v>0</v>
      </c>
      <c r="S11" s="6">
        <f t="shared" si="6"/>
        <v>0</v>
      </c>
      <c r="T11" s="6"/>
      <c r="U11" s="6">
        <f t="shared" si="0"/>
        <v>1</v>
      </c>
    </row>
    <row r="12" spans="1:21" ht="30" customHeight="1" x14ac:dyDescent="0.25">
      <c r="A12" s="2" t="s">
        <v>120</v>
      </c>
      <c r="B12" s="3" t="s">
        <v>121</v>
      </c>
      <c r="C12" s="2" t="s">
        <v>164</v>
      </c>
      <c r="M12" s="2" t="s">
        <v>77</v>
      </c>
      <c r="N12" s="6">
        <f t="shared" si="1"/>
        <v>1</v>
      </c>
      <c r="O12" s="6">
        <f t="shared" si="2"/>
        <v>0</v>
      </c>
      <c r="P12" s="6">
        <f t="shared" si="3"/>
        <v>0</v>
      </c>
      <c r="Q12" s="6">
        <f t="shared" si="4"/>
        <v>0</v>
      </c>
      <c r="R12" s="6">
        <f t="shared" si="5"/>
        <v>0</v>
      </c>
      <c r="S12" s="6">
        <f t="shared" si="6"/>
        <v>0</v>
      </c>
      <c r="T12" s="6"/>
      <c r="U12" s="6">
        <f t="shared" si="0"/>
        <v>1</v>
      </c>
    </row>
    <row r="13" spans="1:21" ht="30" customHeight="1" x14ac:dyDescent="0.25">
      <c r="A13" s="2" t="s">
        <v>122</v>
      </c>
      <c r="B13" s="3" t="s">
        <v>123</v>
      </c>
      <c r="C13" s="2" t="s">
        <v>103</v>
      </c>
      <c r="M13" s="2" t="s">
        <v>160</v>
      </c>
      <c r="N13" s="6">
        <f t="shared" si="1"/>
        <v>0</v>
      </c>
      <c r="O13" s="6">
        <f t="shared" si="2"/>
        <v>0</v>
      </c>
      <c r="P13" s="6">
        <f t="shared" si="3"/>
        <v>0</v>
      </c>
      <c r="Q13" s="6">
        <f t="shared" si="4"/>
        <v>0</v>
      </c>
      <c r="R13" s="6">
        <f t="shared" si="5"/>
        <v>0</v>
      </c>
      <c r="S13" s="6">
        <f t="shared" si="6"/>
        <v>1</v>
      </c>
      <c r="T13" s="6"/>
      <c r="U13" s="6">
        <f t="shared" si="0"/>
        <v>1</v>
      </c>
    </row>
    <row r="14" spans="1:21" ht="30" customHeight="1" x14ac:dyDescent="0.25">
      <c r="A14" s="2" t="s">
        <v>124</v>
      </c>
      <c r="B14" s="3" t="s">
        <v>125</v>
      </c>
      <c r="C14" s="2" t="s">
        <v>103</v>
      </c>
      <c r="M14" s="2" t="s">
        <v>161</v>
      </c>
      <c r="N14" s="6">
        <f t="shared" si="1"/>
        <v>2</v>
      </c>
      <c r="O14" s="6">
        <f t="shared" si="2"/>
        <v>0</v>
      </c>
      <c r="P14" s="6">
        <f t="shared" si="3"/>
        <v>0</v>
      </c>
      <c r="Q14" s="6">
        <f t="shared" si="4"/>
        <v>0</v>
      </c>
      <c r="R14" s="6">
        <f t="shared" si="5"/>
        <v>0</v>
      </c>
      <c r="S14" s="6">
        <f t="shared" si="6"/>
        <v>0</v>
      </c>
      <c r="T14" s="6"/>
      <c r="U14" s="6">
        <f t="shared" si="0"/>
        <v>2</v>
      </c>
    </row>
    <row r="15" spans="1:21" ht="30" customHeight="1" x14ac:dyDescent="0.25">
      <c r="A15" s="2" t="s">
        <v>126</v>
      </c>
      <c r="B15" s="3" t="s">
        <v>127</v>
      </c>
      <c r="C15" s="2" t="s">
        <v>103</v>
      </c>
      <c r="M15" s="2" t="s">
        <v>162</v>
      </c>
      <c r="N15" s="6">
        <f t="shared" si="1"/>
        <v>0</v>
      </c>
      <c r="O15" s="6">
        <f t="shared" si="2"/>
        <v>1</v>
      </c>
      <c r="P15" s="6">
        <f t="shared" si="3"/>
        <v>0</v>
      </c>
      <c r="Q15" s="6">
        <f t="shared" si="4"/>
        <v>0</v>
      </c>
      <c r="R15" s="6">
        <f t="shared" si="5"/>
        <v>1</v>
      </c>
      <c r="S15" s="6">
        <f t="shared" si="6"/>
        <v>1</v>
      </c>
      <c r="T15" s="6"/>
      <c r="U15" s="6">
        <f t="shared" si="0"/>
        <v>3</v>
      </c>
    </row>
    <row r="16" spans="1:21" ht="30" customHeight="1" x14ac:dyDescent="0.25">
      <c r="A16" s="2" t="s">
        <v>128</v>
      </c>
      <c r="B16" s="3" t="s">
        <v>129</v>
      </c>
      <c r="C16" s="2" t="s">
        <v>167</v>
      </c>
      <c r="M16" s="2" t="s">
        <v>113</v>
      </c>
      <c r="N16" s="6">
        <f t="shared" si="1"/>
        <v>2</v>
      </c>
      <c r="O16" s="6">
        <f t="shared" si="2"/>
        <v>1</v>
      </c>
      <c r="P16" s="6">
        <f t="shared" si="3"/>
        <v>1</v>
      </c>
      <c r="Q16" s="6">
        <f t="shared" si="4"/>
        <v>0</v>
      </c>
      <c r="R16" s="6">
        <f t="shared" si="5"/>
        <v>1</v>
      </c>
      <c r="S16" s="6">
        <f t="shared" si="6"/>
        <v>0</v>
      </c>
      <c r="T16" s="6"/>
      <c r="U16" s="6">
        <f t="shared" si="0"/>
        <v>5</v>
      </c>
    </row>
    <row r="17" spans="1:21" ht="30" customHeight="1" x14ac:dyDescent="0.25">
      <c r="A17" s="2" t="s">
        <v>132</v>
      </c>
      <c r="B17" s="3" t="s">
        <v>133</v>
      </c>
      <c r="C17" s="2" t="s">
        <v>165</v>
      </c>
      <c r="F17" s="4" t="s">
        <v>180</v>
      </c>
      <c r="M17" s="2" t="s">
        <v>150</v>
      </c>
      <c r="N17" s="6">
        <f t="shared" si="1"/>
        <v>0</v>
      </c>
      <c r="O17" s="6">
        <f t="shared" si="2"/>
        <v>0</v>
      </c>
      <c r="P17" s="6">
        <f t="shared" si="3"/>
        <v>0</v>
      </c>
      <c r="Q17" s="6">
        <f t="shared" si="4"/>
        <v>0</v>
      </c>
      <c r="R17" s="6">
        <f t="shared" si="5"/>
        <v>0</v>
      </c>
      <c r="S17" s="6">
        <f t="shared" si="6"/>
        <v>1</v>
      </c>
      <c r="T17" s="6"/>
      <c r="U17" s="6">
        <f t="shared" si="0"/>
        <v>1</v>
      </c>
    </row>
    <row r="18" spans="1:21" ht="30" customHeight="1" x14ac:dyDescent="0.25">
      <c r="A18" s="2" t="s">
        <v>130</v>
      </c>
      <c r="B18" s="3" t="s">
        <v>131</v>
      </c>
      <c r="C18" s="2" t="s">
        <v>103</v>
      </c>
      <c r="M18" s="2" t="s">
        <v>157</v>
      </c>
      <c r="N18" s="6">
        <f t="shared" si="1"/>
        <v>0</v>
      </c>
      <c r="O18" s="6">
        <f t="shared" si="2"/>
        <v>0</v>
      </c>
      <c r="P18" s="6">
        <f t="shared" si="3"/>
        <v>0</v>
      </c>
      <c r="Q18" s="6">
        <f t="shared" si="4"/>
        <v>1</v>
      </c>
      <c r="R18" s="6">
        <f t="shared" si="5"/>
        <v>0</v>
      </c>
      <c r="S18" s="6">
        <f t="shared" si="6"/>
        <v>0</v>
      </c>
      <c r="T18" s="6"/>
      <c r="U18" s="6">
        <f t="shared" si="0"/>
        <v>1</v>
      </c>
    </row>
    <row r="19" spans="1:21" ht="30" customHeight="1" x14ac:dyDescent="0.25">
      <c r="A19" s="2" t="s">
        <v>134</v>
      </c>
      <c r="B19" s="3" t="s">
        <v>135</v>
      </c>
      <c r="C19" s="2" t="s">
        <v>156</v>
      </c>
      <c r="M19" s="2" t="s">
        <v>163</v>
      </c>
      <c r="N19" s="6">
        <f t="shared" si="1"/>
        <v>0</v>
      </c>
      <c r="O19" s="6">
        <f t="shared" si="2"/>
        <v>0</v>
      </c>
      <c r="P19" s="6">
        <f t="shared" si="3"/>
        <v>1</v>
      </c>
      <c r="Q19" s="6">
        <f t="shared" si="4"/>
        <v>1</v>
      </c>
      <c r="R19" s="6">
        <f t="shared" si="5"/>
        <v>0</v>
      </c>
      <c r="S19" s="6">
        <f t="shared" si="6"/>
        <v>1</v>
      </c>
      <c r="T19" s="6"/>
      <c r="U19" s="6">
        <f t="shared" si="0"/>
        <v>3</v>
      </c>
    </row>
    <row r="20" spans="1:21" ht="30" customHeight="1" x14ac:dyDescent="0.25">
      <c r="A20" s="2" t="s">
        <v>136</v>
      </c>
      <c r="B20" s="3" t="s">
        <v>137</v>
      </c>
      <c r="C20" s="2" t="s">
        <v>165</v>
      </c>
      <c r="M20" s="2" t="s">
        <v>165</v>
      </c>
      <c r="N20" s="6">
        <f t="shared" si="1"/>
        <v>0</v>
      </c>
      <c r="O20" s="6">
        <f t="shared" si="2"/>
        <v>0</v>
      </c>
      <c r="P20" s="6">
        <f t="shared" si="3"/>
        <v>2</v>
      </c>
      <c r="Q20" s="6">
        <f t="shared" si="4"/>
        <v>0</v>
      </c>
      <c r="R20" s="6">
        <f t="shared" si="5"/>
        <v>0</v>
      </c>
      <c r="S20" s="6">
        <f t="shared" si="6"/>
        <v>0</v>
      </c>
      <c r="T20" s="6"/>
      <c r="U20" s="6">
        <f t="shared" si="0"/>
        <v>2</v>
      </c>
    </row>
    <row r="21" spans="1:21" ht="30" customHeight="1" x14ac:dyDescent="0.25">
      <c r="A21" s="2" t="s">
        <v>138</v>
      </c>
      <c r="B21" s="3" t="s">
        <v>139</v>
      </c>
      <c r="C21" s="2" t="s">
        <v>156</v>
      </c>
      <c r="M21" s="2" t="s">
        <v>164</v>
      </c>
      <c r="N21" s="6">
        <f t="shared" si="1"/>
        <v>0</v>
      </c>
      <c r="O21" s="6">
        <f t="shared" si="2"/>
        <v>0</v>
      </c>
      <c r="P21" s="6">
        <f t="shared" si="3"/>
        <v>2</v>
      </c>
      <c r="Q21" s="6">
        <f t="shared" si="4"/>
        <v>0</v>
      </c>
      <c r="R21" s="6">
        <f t="shared" si="5"/>
        <v>0</v>
      </c>
      <c r="S21" s="6">
        <f t="shared" si="6"/>
        <v>0</v>
      </c>
      <c r="T21" s="6"/>
      <c r="U21" s="6">
        <f t="shared" si="0"/>
        <v>2</v>
      </c>
    </row>
    <row r="22" spans="1:21" ht="30" customHeight="1" x14ac:dyDescent="0.25">
      <c r="A22" s="2" t="s">
        <v>140</v>
      </c>
      <c r="B22" s="3" t="s">
        <v>141</v>
      </c>
      <c r="C22" s="2" t="s">
        <v>103</v>
      </c>
      <c r="L22" s="4" t="s">
        <v>199</v>
      </c>
      <c r="M22" s="2" t="s">
        <v>166</v>
      </c>
      <c r="N22" s="6">
        <f t="shared" si="1"/>
        <v>2</v>
      </c>
      <c r="O22" s="6">
        <f t="shared" si="2"/>
        <v>3</v>
      </c>
      <c r="P22" s="6">
        <f t="shared" si="3"/>
        <v>0</v>
      </c>
      <c r="Q22" s="6">
        <f t="shared" si="4"/>
        <v>0</v>
      </c>
      <c r="R22" s="6">
        <f t="shared" si="5"/>
        <v>0</v>
      </c>
      <c r="S22" s="6">
        <f t="shared" si="6"/>
        <v>0</v>
      </c>
      <c r="T22" s="6"/>
      <c r="U22" s="6">
        <f t="shared" si="0"/>
        <v>5</v>
      </c>
    </row>
    <row r="23" spans="1:21" ht="30" customHeight="1" x14ac:dyDescent="0.25">
      <c r="A23" s="2" t="s">
        <v>79</v>
      </c>
      <c r="B23" s="3" t="s">
        <v>81</v>
      </c>
      <c r="C23" s="2" t="s">
        <v>80</v>
      </c>
      <c r="M23" s="2" t="s">
        <v>63</v>
      </c>
      <c r="N23" s="6">
        <f t="shared" si="1"/>
        <v>1</v>
      </c>
      <c r="O23" s="6">
        <f t="shared" si="2"/>
        <v>0</v>
      </c>
      <c r="P23" s="6">
        <f t="shared" si="3"/>
        <v>0</v>
      </c>
      <c r="Q23" s="6">
        <f t="shared" si="4"/>
        <v>0</v>
      </c>
      <c r="R23" s="6">
        <f t="shared" si="5"/>
        <v>0</v>
      </c>
      <c r="S23" s="6">
        <f t="shared" si="6"/>
        <v>0</v>
      </c>
      <c r="T23" s="6"/>
      <c r="U23" s="6">
        <f t="shared" si="0"/>
        <v>1</v>
      </c>
    </row>
    <row r="24" spans="1:21" ht="30" customHeight="1" x14ac:dyDescent="0.25">
      <c r="A24" s="2" t="s">
        <v>82</v>
      </c>
      <c r="B24" s="3" t="s">
        <v>83</v>
      </c>
      <c r="C24" s="2" t="s">
        <v>159</v>
      </c>
      <c r="M24" s="2" t="s">
        <v>58</v>
      </c>
      <c r="N24" s="6">
        <f t="shared" si="1"/>
        <v>1</v>
      </c>
      <c r="O24" s="6">
        <f t="shared" si="2"/>
        <v>0</v>
      </c>
      <c r="P24" s="6">
        <f t="shared" si="3"/>
        <v>0</v>
      </c>
      <c r="Q24" s="6">
        <f t="shared" si="4"/>
        <v>0</v>
      </c>
      <c r="R24" s="6">
        <f t="shared" si="5"/>
        <v>0</v>
      </c>
      <c r="S24" s="6">
        <f t="shared" si="6"/>
        <v>0</v>
      </c>
      <c r="T24" s="6"/>
      <c r="U24" s="6">
        <f t="shared" si="0"/>
        <v>1</v>
      </c>
    </row>
    <row r="25" spans="1:21" ht="30" customHeight="1" x14ac:dyDescent="0.25">
      <c r="A25" s="2" t="s">
        <v>84</v>
      </c>
      <c r="B25" s="3" t="s">
        <v>85</v>
      </c>
      <c r="C25" s="2" t="s">
        <v>162</v>
      </c>
      <c r="L25" s="4" t="s">
        <v>199</v>
      </c>
      <c r="M25" s="2" t="s">
        <v>167</v>
      </c>
      <c r="N25" s="6">
        <f t="shared" si="1"/>
        <v>2</v>
      </c>
      <c r="O25" s="6">
        <f t="shared" si="2"/>
        <v>0</v>
      </c>
      <c r="P25" s="6">
        <f t="shared" si="3"/>
        <v>2</v>
      </c>
      <c r="Q25" s="6">
        <f t="shared" si="4"/>
        <v>0</v>
      </c>
      <c r="R25" s="6">
        <f t="shared" si="5"/>
        <v>1</v>
      </c>
      <c r="S25" s="6">
        <f t="shared" si="6"/>
        <v>0</v>
      </c>
      <c r="T25" s="6"/>
      <c r="U25" s="6">
        <f t="shared" si="0"/>
        <v>5</v>
      </c>
    </row>
    <row r="26" spans="1:21" ht="30" customHeight="1" x14ac:dyDescent="0.25">
      <c r="A26" s="2" t="s">
        <v>86</v>
      </c>
      <c r="B26" s="3" t="s">
        <v>87</v>
      </c>
      <c r="C26" s="2" t="s">
        <v>159</v>
      </c>
      <c r="M26" s="2" t="s">
        <v>103</v>
      </c>
      <c r="N26" s="6">
        <f t="shared" si="1"/>
        <v>0</v>
      </c>
      <c r="O26" s="6">
        <f t="shared" si="2"/>
        <v>1</v>
      </c>
      <c r="P26" s="6">
        <f t="shared" si="3"/>
        <v>9</v>
      </c>
      <c r="Q26" s="6">
        <f t="shared" si="4"/>
        <v>0</v>
      </c>
      <c r="R26" s="6">
        <f t="shared" si="5"/>
        <v>0</v>
      </c>
      <c r="S26" s="6">
        <f t="shared" si="6"/>
        <v>0</v>
      </c>
      <c r="T26" s="6"/>
      <c r="U26" s="6">
        <f t="shared" si="0"/>
        <v>10</v>
      </c>
    </row>
    <row r="27" spans="1:21" ht="30" customHeight="1" x14ac:dyDescent="0.25">
      <c r="A27" s="2" t="s">
        <v>92</v>
      </c>
      <c r="B27" s="3" t="s">
        <v>93</v>
      </c>
      <c r="C27" s="2" t="s">
        <v>156</v>
      </c>
      <c r="M27" s="2" t="s">
        <v>168</v>
      </c>
      <c r="N27" s="6">
        <f t="shared" si="1"/>
        <v>0</v>
      </c>
      <c r="O27" s="6">
        <f t="shared" si="2"/>
        <v>0</v>
      </c>
      <c r="P27" s="6">
        <f t="shared" si="3"/>
        <v>0</v>
      </c>
      <c r="Q27" s="6">
        <f t="shared" si="4"/>
        <v>0</v>
      </c>
      <c r="R27" s="6">
        <f t="shared" si="5"/>
        <v>1</v>
      </c>
      <c r="S27" s="6">
        <f t="shared" si="6"/>
        <v>0</v>
      </c>
      <c r="T27" s="6"/>
      <c r="U27" s="6">
        <f t="shared" si="0"/>
        <v>1</v>
      </c>
    </row>
    <row r="28" spans="1:21" ht="30" customHeight="1" x14ac:dyDescent="0.25">
      <c r="A28" s="2" t="s">
        <v>88</v>
      </c>
      <c r="B28" s="3" t="s">
        <v>89</v>
      </c>
      <c r="C28" s="2" t="s">
        <v>113</v>
      </c>
      <c r="M28" s="2" t="s">
        <v>143</v>
      </c>
      <c r="N28" s="6">
        <f t="shared" si="1"/>
        <v>0</v>
      </c>
      <c r="O28" s="6">
        <f t="shared" si="2"/>
        <v>0</v>
      </c>
      <c r="P28" s="6">
        <f t="shared" si="3"/>
        <v>0</v>
      </c>
      <c r="Q28" s="6">
        <f t="shared" si="4"/>
        <v>0</v>
      </c>
      <c r="R28" s="6">
        <f t="shared" si="5"/>
        <v>0</v>
      </c>
      <c r="S28" s="6">
        <f t="shared" si="6"/>
        <v>1</v>
      </c>
      <c r="T28" s="6"/>
      <c r="U28" s="6">
        <f t="shared" si="0"/>
        <v>1</v>
      </c>
    </row>
    <row r="29" spans="1:21" ht="30" customHeight="1" x14ac:dyDescent="0.25">
      <c r="A29" s="2" t="s">
        <v>90</v>
      </c>
      <c r="B29" s="3" t="s">
        <v>91</v>
      </c>
      <c r="C29" s="2" t="s">
        <v>166</v>
      </c>
      <c r="M29" s="2" t="s">
        <v>169</v>
      </c>
      <c r="N29" s="6">
        <f t="shared" si="1"/>
        <v>0</v>
      </c>
      <c r="O29" s="6">
        <f t="shared" si="2"/>
        <v>0</v>
      </c>
      <c r="P29" s="6">
        <f t="shared" si="3"/>
        <v>0</v>
      </c>
      <c r="Q29" s="6">
        <f t="shared" si="4"/>
        <v>0</v>
      </c>
      <c r="R29" s="6">
        <f t="shared" si="5"/>
        <v>1</v>
      </c>
      <c r="S29" s="6">
        <f t="shared" si="6"/>
        <v>0</v>
      </c>
      <c r="T29" s="6"/>
      <c r="U29" s="6">
        <f t="shared" si="0"/>
        <v>1</v>
      </c>
    </row>
    <row r="30" spans="1:21" ht="30" customHeight="1" x14ac:dyDescent="0.25">
      <c r="A30" s="2" t="s">
        <v>94</v>
      </c>
      <c r="B30" s="3" t="s">
        <v>95</v>
      </c>
      <c r="C30" s="2" t="s">
        <v>103</v>
      </c>
      <c r="F30" s="4" t="s">
        <v>186</v>
      </c>
      <c r="M30" s="2" t="s">
        <v>170</v>
      </c>
      <c r="N30" s="6">
        <f t="shared" si="1"/>
        <v>0</v>
      </c>
      <c r="O30" s="6">
        <f t="shared" si="2"/>
        <v>0</v>
      </c>
      <c r="P30" s="6">
        <f t="shared" si="3"/>
        <v>0</v>
      </c>
      <c r="Q30" s="6">
        <f t="shared" si="4"/>
        <v>0</v>
      </c>
      <c r="R30" s="6">
        <f t="shared" si="5"/>
        <v>1</v>
      </c>
      <c r="S30" s="6">
        <f t="shared" si="6"/>
        <v>0</v>
      </c>
      <c r="T30" s="6"/>
      <c r="U30" s="6">
        <f t="shared" si="0"/>
        <v>1</v>
      </c>
    </row>
    <row r="31" spans="1:21" ht="30" customHeight="1" x14ac:dyDescent="0.25">
      <c r="A31" s="2" t="s">
        <v>96</v>
      </c>
      <c r="B31" s="3" t="s">
        <v>97</v>
      </c>
      <c r="C31" s="2" t="s">
        <v>166</v>
      </c>
    </row>
    <row r="32" spans="1:21" ht="30" customHeight="1" x14ac:dyDescent="0.25">
      <c r="A32" s="2" t="s">
        <v>98</v>
      </c>
      <c r="B32" s="3" t="s">
        <v>99</v>
      </c>
      <c r="C32" s="2" t="s">
        <v>166</v>
      </c>
    </row>
    <row r="33" spans="1:30" ht="30" customHeight="1" x14ac:dyDescent="0.25">
      <c r="A33" s="2" t="s">
        <v>3</v>
      </c>
      <c r="B33" s="3" t="s">
        <v>4</v>
      </c>
      <c r="C33" s="2" t="s">
        <v>163</v>
      </c>
      <c r="N33" s="4" t="s">
        <v>200</v>
      </c>
    </row>
    <row r="34" spans="1:30" ht="30" customHeight="1" x14ac:dyDescent="0.25">
      <c r="A34" s="2" t="s">
        <v>5</v>
      </c>
      <c r="B34" s="3" t="s">
        <v>6</v>
      </c>
      <c r="C34" s="2" t="s">
        <v>156</v>
      </c>
      <c r="F34" s="4" t="s">
        <v>189</v>
      </c>
    </row>
    <row r="35" spans="1:30" ht="30" customHeight="1" x14ac:dyDescent="0.25">
      <c r="A35" s="2" t="s">
        <v>7</v>
      </c>
      <c r="B35" s="3" t="s">
        <v>9</v>
      </c>
      <c r="C35" s="2" t="s">
        <v>8</v>
      </c>
      <c r="F35" s="4" t="s">
        <v>180</v>
      </c>
      <c r="N35" s="5" t="s">
        <v>190</v>
      </c>
      <c r="O35" s="5" t="s">
        <v>191</v>
      </c>
      <c r="P35" s="5" t="s">
        <v>196</v>
      </c>
      <c r="Q35" s="5" t="s">
        <v>192</v>
      </c>
      <c r="R35" s="5" t="s">
        <v>193</v>
      </c>
      <c r="S35" s="5" t="s">
        <v>194</v>
      </c>
    </row>
    <row r="36" spans="1:30" ht="30" customHeight="1" x14ac:dyDescent="0.25">
      <c r="A36" s="2" t="s">
        <v>10</v>
      </c>
      <c r="B36" s="3" t="s">
        <v>11</v>
      </c>
      <c r="C36" s="2" t="s">
        <v>157</v>
      </c>
      <c r="F36" s="4" t="s">
        <v>181</v>
      </c>
      <c r="M36" s="4" t="s">
        <v>201</v>
      </c>
      <c r="N36">
        <v>1</v>
      </c>
      <c r="O36">
        <v>2</v>
      </c>
      <c r="P36">
        <v>3</v>
      </c>
      <c r="Q36">
        <v>4</v>
      </c>
      <c r="R36">
        <v>5</v>
      </c>
      <c r="S36">
        <v>6</v>
      </c>
      <c r="T36" s="5" t="s">
        <v>197</v>
      </c>
      <c r="U36" s="5" t="s">
        <v>203</v>
      </c>
      <c r="W36" s="9" t="s">
        <v>202</v>
      </c>
      <c r="X36" s="5" t="s">
        <v>190</v>
      </c>
      <c r="Y36" s="5" t="s">
        <v>191</v>
      </c>
      <c r="Z36" s="5" t="s">
        <v>196</v>
      </c>
      <c r="AA36" s="5" t="s">
        <v>192</v>
      </c>
      <c r="AB36" s="5" t="s">
        <v>193</v>
      </c>
      <c r="AC36" s="5" t="s">
        <v>194</v>
      </c>
      <c r="AD36" s="12" t="s">
        <v>203</v>
      </c>
    </row>
    <row r="37" spans="1:30" ht="59.25" customHeight="1" x14ac:dyDescent="0.25">
      <c r="A37" s="2" t="s">
        <v>16</v>
      </c>
      <c r="B37" s="3" t="s">
        <v>17</v>
      </c>
      <c r="C37" s="2" t="s">
        <v>162</v>
      </c>
      <c r="F37" s="4" t="s">
        <v>181</v>
      </c>
      <c r="M37" s="2" t="s">
        <v>154</v>
      </c>
      <c r="N37" s="7">
        <f>(N3/N$1)*100</f>
        <v>12.5</v>
      </c>
      <c r="O37" s="7">
        <f t="shared" ref="O37:S37" si="7">(O3/O$1)*100</f>
        <v>0</v>
      </c>
      <c r="P37" s="7">
        <f t="shared" si="7"/>
        <v>0</v>
      </c>
      <c r="Q37" s="7">
        <f t="shared" si="7"/>
        <v>0</v>
      </c>
      <c r="R37" s="7">
        <f t="shared" si="7"/>
        <v>4.3478260869565215</v>
      </c>
      <c r="S37" s="7">
        <f t="shared" si="7"/>
        <v>0</v>
      </c>
      <c r="U37" s="7">
        <f>SUM(N37:S37)/6</f>
        <v>2.8079710144927539</v>
      </c>
      <c r="W37" s="10" t="s">
        <v>154</v>
      </c>
      <c r="X37" s="11">
        <f>N37</f>
        <v>12.5</v>
      </c>
      <c r="Y37" s="11"/>
      <c r="Z37" s="11"/>
      <c r="AA37" s="11"/>
      <c r="AB37" s="11">
        <f>R37</f>
        <v>4.3478260869565215</v>
      </c>
      <c r="AC37" s="11"/>
      <c r="AD37" s="11">
        <f>U37</f>
        <v>2.8079710144927539</v>
      </c>
    </row>
    <row r="38" spans="1:30" ht="59.25" customHeight="1" x14ac:dyDescent="0.25">
      <c r="A38" s="2" t="s">
        <v>12</v>
      </c>
      <c r="B38" s="3" t="s">
        <v>13</v>
      </c>
      <c r="C38" s="2" t="s">
        <v>167</v>
      </c>
      <c r="F38" s="4" t="s">
        <v>185</v>
      </c>
      <c r="M38" s="2" t="s">
        <v>155</v>
      </c>
      <c r="N38" s="7">
        <f t="shared" ref="N38:S38" si="8">(N4/N$1)*100</f>
        <v>12.5</v>
      </c>
      <c r="O38" s="7">
        <f t="shared" si="8"/>
        <v>0</v>
      </c>
      <c r="P38" s="7">
        <f t="shared" si="8"/>
        <v>0</v>
      </c>
      <c r="Q38" s="7">
        <f t="shared" si="8"/>
        <v>0</v>
      </c>
      <c r="R38" s="7">
        <f t="shared" si="8"/>
        <v>0</v>
      </c>
      <c r="S38" s="7">
        <f t="shared" si="8"/>
        <v>0</v>
      </c>
      <c r="U38" s="7">
        <f t="shared" ref="U38:U64" si="9">SUM(N38:S38)/6</f>
        <v>2.0833333333333335</v>
      </c>
      <c r="W38" s="10" t="s">
        <v>155</v>
      </c>
      <c r="X38" s="11">
        <f>N38</f>
        <v>12.5</v>
      </c>
      <c r="Y38" s="11"/>
      <c r="Z38" s="11"/>
      <c r="AA38" s="11"/>
      <c r="AB38" s="11"/>
      <c r="AC38" s="11"/>
      <c r="AD38" s="11">
        <f t="shared" ref="AD38:AD64" si="10">U38</f>
        <v>2.0833333333333335</v>
      </c>
    </row>
    <row r="39" spans="1:30" ht="59.25" customHeight="1" x14ac:dyDescent="0.25">
      <c r="A39" s="2" t="s">
        <v>14</v>
      </c>
      <c r="B39" s="3" t="s">
        <v>15</v>
      </c>
      <c r="C39" s="2" t="s">
        <v>170</v>
      </c>
      <c r="F39" s="4" t="s">
        <v>182</v>
      </c>
      <c r="M39" s="2" t="s">
        <v>156</v>
      </c>
      <c r="N39" s="7">
        <f t="shared" ref="N39:S39" si="11">(N5/N$1)*100</f>
        <v>6.25</v>
      </c>
      <c r="O39" s="7">
        <f t="shared" si="11"/>
        <v>12.5</v>
      </c>
      <c r="P39" s="7">
        <f t="shared" si="11"/>
        <v>22.222222222222221</v>
      </c>
      <c r="Q39" s="7">
        <f t="shared" si="11"/>
        <v>14.285714285714285</v>
      </c>
      <c r="R39" s="7">
        <f t="shared" si="11"/>
        <v>8.695652173913043</v>
      </c>
      <c r="S39" s="7">
        <f t="shared" si="11"/>
        <v>0</v>
      </c>
      <c r="U39" s="7">
        <f t="shared" si="9"/>
        <v>10.658931446974925</v>
      </c>
      <c r="W39" s="10" t="s">
        <v>156</v>
      </c>
      <c r="X39" s="11">
        <f>N39</f>
        <v>6.25</v>
      </c>
      <c r="Y39" s="11">
        <f>O39</f>
        <v>12.5</v>
      </c>
      <c r="Z39" s="11">
        <f>P39</f>
        <v>22.222222222222221</v>
      </c>
      <c r="AA39" s="11">
        <f>Q39</f>
        <v>14.285714285714285</v>
      </c>
      <c r="AB39" s="11">
        <f>R39</f>
        <v>8.695652173913043</v>
      </c>
      <c r="AC39" s="11"/>
      <c r="AD39" s="11">
        <f t="shared" si="10"/>
        <v>10.658931446974925</v>
      </c>
    </row>
    <row r="40" spans="1:30" ht="59.25" customHeight="1" x14ac:dyDescent="0.25">
      <c r="A40" s="2" t="s">
        <v>18</v>
      </c>
      <c r="B40" s="3" t="s">
        <v>19</v>
      </c>
      <c r="C40" s="2" t="s">
        <v>154</v>
      </c>
      <c r="F40" s="4" t="s">
        <v>175</v>
      </c>
      <c r="M40" s="2" t="s">
        <v>41</v>
      </c>
      <c r="N40" s="7">
        <f t="shared" ref="N40:S40" si="12">(N6/N$1)*100</f>
        <v>6.25</v>
      </c>
      <c r="O40" s="7">
        <f t="shared" si="12"/>
        <v>0</v>
      </c>
      <c r="P40" s="7">
        <f t="shared" si="12"/>
        <v>0</v>
      </c>
      <c r="Q40" s="7">
        <f t="shared" si="12"/>
        <v>0</v>
      </c>
      <c r="R40" s="7">
        <f t="shared" si="12"/>
        <v>0</v>
      </c>
      <c r="S40" s="7">
        <f t="shared" si="12"/>
        <v>0</v>
      </c>
      <c r="U40" s="7">
        <f t="shared" si="9"/>
        <v>1.0416666666666667</v>
      </c>
      <c r="W40" s="10" t="s">
        <v>41</v>
      </c>
      <c r="X40" s="11">
        <f>N40</f>
        <v>6.25</v>
      </c>
      <c r="Y40" s="11"/>
      <c r="Z40" s="11"/>
      <c r="AA40" s="11"/>
      <c r="AB40" s="11"/>
      <c r="AC40" s="11"/>
      <c r="AD40" s="11">
        <f t="shared" si="10"/>
        <v>1.0416666666666667</v>
      </c>
    </row>
    <row r="41" spans="1:30" ht="59.25" customHeight="1" x14ac:dyDescent="0.25">
      <c r="A41" s="2" t="s">
        <v>20</v>
      </c>
      <c r="B41" s="3" t="s">
        <v>21</v>
      </c>
      <c r="C41" s="2" t="s">
        <v>158</v>
      </c>
      <c r="F41" s="4" t="s">
        <v>173</v>
      </c>
      <c r="M41" s="2" t="s">
        <v>72</v>
      </c>
      <c r="N41" s="7">
        <f t="shared" ref="N41:S41" si="13">(N7/N$1)*100</f>
        <v>6.25</v>
      </c>
      <c r="O41" s="7">
        <f t="shared" si="13"/>
        <v>0</v>
      </c>
      <c r="P41" s="7">
        <f t="shared" si="13"/>
        <v>0</v>
      </c>
      <c r="Q41" s="7">
        <f t="shared" si="13"/>
        <v>0</v>
      </c>
      <c r="R41" s="7">
        <f t="shared" si="13"/>
        <v>0</v>
      </c>
      <c r="S41" s="7">
        <f t="shared" si="13"/>
        <v>0</v>
      </c>
      <c r="U41" s="7">
        <f t="shared" si="9"/>
        <v>1.0416666666666667</v>
      </c>
      <c r="W41" s="10" t="s">
        <v>72</v>
      </c>
      <c r="X41" s="11">
        <f>N41</f>
        <v>6.25</v>
      </c>
      <c r="Y41" s="11"/>
      <c r="Z41" s="11"/>
      <c r="AA41" s="11"/>
      <c r="AB41" s="11"/>
      <c r="AC41" s="11"/>
      <c r="AD41" s="11">
        <f t="shared" si="10"/>
        <v>1.0416666666666667</v>
      </c>
    </row>
    <row r="42" spans="1:30" ht="59.25" customHeight="1" x14ac:dyDescent="0.25">
      <c r="A42" s="2" t="s">
        <v>22</v>
      </c>
      <c r="B42" s="3" t="s">
        <v>24</v>
      </c>
      <c r="C42" s="2" t="s">
        <v>168</v>
      </c>
      <c r="F42" s="4" t="s">
        <v>187</v>
      </c>
      <c r="M42" s="2" t="s">
        <v>158</v>
      </c>
      <c r="N42" s="7">
        <f t="shared" ref="N42:S42" si="14">(N8/N$1)*100</f>
        <v>0</v>
      </c>
      <c r="O42" s="7">
        <f t="shared" si="14"/>
        <v>0</v>
      </c>
      <c r="P42" s="7">
        <f t="shared" si="14"/>
        <v>0</v>
      </c>
      <c r="Q42" s="7">
        <f t="shared" si="14"/>
        <v>0</v>
      </c>
      <c r="R42" s="7">
        <f t="shared" si="14"/>
        <v>4.3478260869565215</v>
      </c>
      <c r="S42" s="7">
        <f t="shared" si="14"/>
        <v>0</v>
      </c>
      <c r="U42" s="7">
        <f t="shared" si="9"/>
        <v>0.72463768115942029</v>
      </c>
      <c r="W42" s="10" t="s">
        <v>158</v>
      </c>
      <c r="X42" s="11"/>
      <c r="Y42" s="11"/>
      <c r="Z42" s="11"/>
      <c r="AA42" s="11"/>
      <c r="AB42" s="11">
        <f>R42</f>
        <v>4.3478260869565215</v>
      </c>
      <c r="AC42" s="11"/>
      <c r="AD42" s="11">
        <f t="shared" si="10"/>
        <v>0.72463768115942029</v>
      </c>
    </row>
    <row r="43" spans="1:30" ht="59.25" customHeight="1" x14ac:dyDescent="0.25">
      <c r="A43" s="2" t="s">
        <v>29</v>
      </c>
      <c r="B43" s="3" t="s">
        <v>30</v>
      </c>
      <c r="C43" s="2" t="s">
        <v>156</v>
      </c>
      <c r="M43" s="2" t="s">
        <v>159</v>
      </c>
      <c r="N43" s="7">
        <f t="shared" ref="N43:S43" si="15">(N9/N$1)*100</f>
        <v>0</v>
      </c>
      <c r="O43" s="7">
        <f t="shared" si="15"/>
        <v>25</v>
      </c>
      <c r="P43" s="7">
        <f t="shared" si="15"/>
        <v>0</v>
      </c>
      <c r="Q43" s="7">
        <f t="shared" si="15"/>
        <v>0</v>
      </c>
      <c r="R43" s="7">
        <f t="shared" si="15"/>
        <v>4.3478260869565215</v>
      </c>
      <c r="S43" s="7">
        <f t="shared" si="15"/>
        <v>0</v>
      </c>
      <c r="U43" s="7">
        <f t="shared" si="9"/>
        <v>4.8913043478260869</v>
      </c>
      <c r="W43" s="10" t="s">
        <v>159</v>
      </c>
      <c r="X43" s="11"/>
      <c r="Y43" s="11">
        <f>O43</f>
        <v>25</v>
      </c>
      <c r="Z43" s="11"/>
      <c r="AA43" s="11"/>
      <c r="AB43" s="11">
        <f>R43</f>
        <v>4.3478260869565215</v>
      </c>
      <c r="AC43" s="11"/>
      <c r="AD43" s="11">
        <f t="shared" si="10"/>
        <v>4.8913043478260869</v>
      </c>
    </row>
    <row r="44" spans="1:30" ht="59.25" customHeight="1" x14ac:dyDescent="0.25">
      <c r="A44" s="2" t="s">
        <v>25</v>
      </c>
      <c r="B44" s="3" t="s">
        <v>26</v>
      </c>
      <c r="C44" s="2" t="s">
        <v>159</v>
      </c>
      <c r="F44" s="4" t="s">
        <v>174</v>
      </c>
      <c r="M44" s="2" t="s">
        <v>8</v>
      </c>
      <c r="N44" s="7">
        <f t="shared" ref="N44:S44" si="16">(N10/N$1)*100</f>
        <v>0</v>
      </c>
      <c r="O44" s="7">
        <f t="shared" si="16"/>
        <v>12.5</v>
      </c>
      <c r="P44" s="7">
        <f t="shared" si="16"/>
        <v>0</v>
      </c>
      <c r="Q44" s="7">
        <f t="shared" si="16"/>
        <v>14.285714285714285</v>
      </c>
      <c r="R44" s="7">
        <f t="shared" si="16"/>
        <v>0</v>
      </c>
      <c r="S44" s="7">
        <f t="shared" si="16"/>
        <v>0</v>
      </c>
      <c r="U44" s="7">
        <f t="shared" si="9"/>
        <v>4.4642857142857144</v>
      </c>
      <c r="W44" s="10" t="s">
        <v>8</v>
      </c>
      <c r="X44" s="11"/>
      <c r="Y44" s="11">
        <f>O44</f>
        <v>12.5</v>
      </c>
      <c r="Z44" s="11"/>
      <c r="AA44" s="11">
        <f>Q44</f>
        <v>14.285714285714285</v>
      </c>
      <c r="AB44" s="11"/>
      <c r="AC44" s="11"/>
      <c r="AD44" s="11">
        <f t="shared" si="10"/>
        <v>4.4642857142857144</v>
      </c>
    </row>
    <row r="45" spans="1:30" ht="59.25" customHeight="1" x14ac:dyDescent="0.25">
      <c r="A45" s="2" t="s">
        <v>27</v>
      </c>
      <c r="B45" s="3" t="s">
        <v>28</v>
      </c>
      <c r="C45" s="2" t="s">
        <v>169</v>
      </c>
      <c r="F45" s="4" t="s">
        <v>182</v>
      </c>
      <c r="M45" s="2" t="s">
        <v>36</v>
      </c>
      <c r="N45" s="7">
        <f t="shared" ref="N45:S45" si="17">(N11/N$1)*100</f>
        <v>6.25</v>
      </c>
      <c r="O45" s="7">
        <f t="shared" si="17"/>
        <v>0</v>
      </c>
      <c r="P45" s="7">
        <f t="shared" si="17"/>
        <v>0</v>
      </c>
      <c r="Q45" s="7">
        <f t="shared" si="17"/>
        <v>0</v>
      </c>
      <c r="R45" s="7">
        <f t="shared" si="17"/>
        <v>0</v>
      </c>
      <c r="S45" s="7">
        <f t="shared" si="17"/>
        <v>0</v>
      </c>
      <c r="U45" s="7">
        <f t="shared" si="9"/>
        <v>1.0416666666666667</v>
      </c>
      <c r="W45" s="10" t="s">
        <v>36</v>
      </c>
      <c r="X45" s="11">
        <f>N45</f>
        <v>6.25</v>
      </c>
      <c r="Y45" s="11"/>
      <c r="Z45" s="11"/>
      <c r="AA45" s="11"/>
      <c r="AB45" s="11"/>
      <c r="AC45" s="11"/>
      <c r="AD45" s="11">
        <f t="shared" si="10"/>
        <v>1.0416666666666667</v>
      </c>
    </row>
    <row r="46" spans="1:30" ht="59.25" customHeight="1" x14ac:dyDescent="0.25">
      <c r="A46" s="2" t="s">
        <v>31</v>
      </c>
      <c r="B46" s="3" t="s">
        <v>32</v>
      </c>
      <c r="C46" s="2" t="s">
        <v>113</v>
      </c>
      <c r="F46" s="4" t="s">
        <v>180</v>
      </c>
      <c r="M46" s="2" t="s">
        <v>77</v>
      </c>
      <c r="N46" s="7">
        <f t="shared" ref="N46:S46" si="18">(N12/N$1)*100</f>
        <v>6.25</v>
      </c>
      <c r="O46" s="7">
        <f t="shared" si="18"/>
        <v>0</v>
      </c>
      <c r="P46" s="7">
        <f t="shared" si="18"/>
        <v>0</v>
      </c>
      <c r="Q46" s="7">
        <f t="shared" si="18"/>
        <v>0</v>
      </c>
      <c r="R46" s="7">
        <f t="shared" si="18"/>
        <v>0</v>
      </c>
      <c r="S46" s="7">
        <f t="shared" si="18"/>
        <v>0</v>
      </c>
      <c r="U46" s="7">
        <f t="shared" si="9"/>
        <v>1.0416666666666667</v>
      </c>
      <c r="W46" s="10" t="s">
        <v>77</v>
      </c>
      <c r="X46" s="11">
        <f>N46</f>
        <v>6.25</v>
      </c>
      <c r="Y46" s="11"/>
      <c r="Z46" s="11"/>
      <c r="AA46" s="11"/>
      <c r="AB46" s="11"/>
      <c r="AC46" s="11"/>
      <c r="AD46" s="11">
        <f t="shared" si="10"/>
        <v>1.0416666666666667</v>
      </c>
    </row>
    <row r="47" spans="1:30" ht="59.25" customHeight="1" x14ac:dyDescent="0.25">
      <c r="A47" s="2" t="s">
        <v>33</v>
      </c>
      <c r="B47" s="3" t="s">
        <v>34</v>
      </c>
      <c r="C47" s="2" t="s">
        <v>156</v>
      </c>
      <c r="M47" s="2" t="s">
        <v>160</v>
      </c>
      <c r="N47" s="7">
        <f t="shared" ref="N47:S47" si="19">(N13/N$1)*100</f>
        <v>0</v>
      </c>
      <c r="O47" s="7">
        <f t="shared" si="19"/>
        <v>0</v>
      </c>
      <c r="P47" s="7">
        <f t="shared" si="19"/>
        <v>0</v>
      </c>
      <c r="Q47" s="7">
        <f t="shared" si="19"/>
        <v>0</v>
      </c>
      <c r="R47" s="7">
        <f t="shared" si="19"/>
        <v>0</v>
      </c>
      <c r="S47" s="7">
        <f t="shared" si="19"/>
        <v>11.111111111111111</v>
      </c>
      <c r="U47" s="7">
        <f t="shared" si="9"/>
        <v>1.8518518518518519</v>
      </c>
      <c r="W47" s="10" t="s">
        <v>160</v>
      </c>
      <c r="X47" s="11"/>
      <c r="Y47" s="11"/>
      <c r="Z47" s="11"/>
      <c r="AA47" s="11"/>
      <c r="AB47" s="11"/>
      <c r="AC47" s="11">
        <f>S47</f>
        <v>11.111111111111111</v>
      </c>
      <c r="AD47" s="11">
        <f t="shared" si="10"/>
        <v>1.8518518518518519</v>
      </c>
    </row>
    <row r="48" spans="1:30" ht="59.25" customHeight="1" x14ac:dyDescent="0.25">
      <c r="A48" s="2" t="s">
        <v>145</v>
      </c>
      <c r="B48" s="3" t="s">
        <v>146</v>
      </c>
      <c r="C48" s="2" t="s">
        <v>163</v>
      </c>
      <c r="M48" s="2" t="s">
        <v>161</v>
      </c>
      <c r="N48" s="7">
        <f t="shared" ref="N48:S48" si="20">(N14/N$1)*100</f>
        <v>12.5</v>
      </c>
      <c r="O48" s="7">
        <f t="shared" si="20"/>
        <v>0</v>
      </c>
      <c r="P48" s="7">
        <f t="shared" si="20"/>
        <v>0</v>
      </c>
      <c r="Q48" s="7">
        <f t="shared" si="20"/>
        <v>0</v>
      </c>
      <c r="R48" s="7">
        <f t="shared" si="20"/>
        <v>0</v>
      </c>
      <c r="S48" s="7">
        <f t="shared" si="20"/>
        <v>0</v>
      </c>
      <c r="U48" s="7">
        <f t="shared" si="9"/>
        <v>2.0833333333333335</v>
      </c>
      <c r="W48" s="10" t="s">
        <v>161</v>
      </c>
      <c r="X48" s="11">
        <f>N48</f>
        <v>12.5</v>
      </c>
      <c r="Y48" s="11"/>
      <c r="Z48" s="11"/>
      <c r="AA48" s="11"/>
      <c r="AB48" s="11"/>
      <c r="AC48" s="11"/>
      <c r="AD48" s="11">
        <f t="shared" si="10"/>
        <v>2.0833333333333335</v>
      </c>
    </row>
    <row r="49" spans="1:30" ht="59.25" customHeight="1" x14ac:dyDescent="0.25">
      <c r="A49" s="2" t="s">
        <v>142</v>
      </c>
      <c r="B49" s="3" t="s">
        <v>144</v>
      </c>
      <c r="C49" s="2" t="s">
        <v>143</v>
      </c>
      <c r="F49" s="4" t="s">
        <v>187</v>
      </c>
      <c r="M49" s="2" t="s">
        <v>162</v>
      </c>
      <c r="N49" s="7">
        <f t="shared" ref="N49:S49" si="21">(N15/N$1)*100</f>
        <v>0</v>
      </c>
      <c r="O49" s="7">
        <f t="shared" si="21"/>
        <v>12.5</v>
      </c>
      <c r="P49" s="7">
        <f t="shared" si="21"/>
        <v>0</v>
      </c>
      <c r="Q49" s="7">
        <f t="shared" si="21"/>
        <v>0</v>
      </c>
      <c r="R49" s="7">
        <f t="shared" si="21"/>
        <v>4.3478260869565215</v>
      </c>
      <c r="S49" s="7">
        <f t="shared" si="21"/>
        <v>11.111111111111111</v>
      </c>
      <c r="U49" s="7">
        <f t="shared" si="9"/>
        <v>4.659822866344606</v>
      </c>
      <c r="W49" s="10" t="s">
        <v>162</v>
      </c>
      <c r="X49" s="11"/>
      <c r="Y49" s="11">
        <f>O49</f>
        <v>12.5</v>
      </c>
      <c r="Z49" s="11"/>
      <c r="AA49" s="11"/>
      <c r="AB49" s="11">
        <f>R49</f>
        <v>4.3478260869565215</v>
      </c>
      <c r="AC49" s="11">
        <f>S49</f>
        <v>11.111111111111111</v>
      </c>
      <c r="AD49" s="11">
        <f t="shared" si="10"/>
        <v>4.659822866344606</v>
      </c>
    </row>
    <row r="50" spans="1:30" ht="59.25" customHeight="1" x14ac:dyDescent="0.25">
      <c r="A50" s="2" t="s">
        <v>147</v>
      </c>
      <c r="B50" s="3" t="s">
        <v>148</v>
      </c>
      <c r="C50" s="2" t="s">
        <v>160</v>
      </c>
      <c r="F50" s="4" t="s">
        <v>177</v>
      </c>
      <c r="M50" s="2" t="s">
        <v>113</v>
      </c>
      <c r="N50" s="7">
        <f t="shared" ref="N50:S50" si="22">(N16/N$1)*100</f>
        <v>12.5</v>
      </c>
      <c r="O50" s="7">
        <f t="shared" si="22"/>
        <v>12.5</v>
      </c>
      <c r="P50" s="7">
        <f t="shared" si="22"/>
        <v>5.5555555555555554</v>
      </c>
      <c r="Q50" s="7">
        <f t="shared" si="22"/>
        <v>0</v>
      </c>
      <c r="R50" s="7">
        <f t="shared" si="22"/>
        <v>4.3478260869565215</v>
      </c>
      <c r="S50" s="7">
        <f t="shared" si="22"/>
        <v>0</v>
      </c>
      <c r="U50" s="7">
        <f t="shared" si="9"/>
        <v>5.8172302737520134</v>
      </c>
      <c r="W50" s="10" t="s">
        <v>113</v>
      </c>
      <c r="X50" s="11">
        <f>N50</f>
        <v>12.5</v>
      </c>
      <c r="Y50" s="11">
        <f>O50</f>
        <v>12.5</v>
      </c>
      <c r="Z50" s="11">
        <f>P50</f>
        <v>5.5555555555555554</v>
      </c>
      <c r="AA50" s="11"/>
      <c r="AB50" s="11">
        <f>R50</f>
        <v>4.3478260869565215</v>
      </c>
      <c r="AC50" s="11"/>
      <c r="AD50" s="11">
        <f t="shared" si="10"/>
        <v>5.8172302737520134</v>
      </c>
    </row>
    <row r="51" spans="1:30" ht="59.25" customHeight="1" x14ac:dyDescent="0.25">
      <c r="A51" s="2" t="s">
        <v>149</v>
      </c>
      <c r="B51" s="3" t="s">
        <v>151</v>
      </c>
      <c r="C51" s="2" t="s">
        <v>150</v>
      </c>
      <c r="F51" s="4" t="s">
        <v>180</v>
      </c>
      <c r="M51" s="2" t="s">
        <v>150</v>
      </c>
      <c r="N51" s="7">
        <f t="shared" ref="N51:S51" si="23">(N17/N$1)*100</f>
        <v>0</v>
      </c>
      <c r="O51" s="7">
        <f t="shared" si="23"/>
        <v>0</v>
      </c>
      <c r="P51" s="7">
        <f t="shared" si="23"/>
        <v>0</v>
      </c>
      <c r="Q51" s="7">
        <f t="shared" si="23"/>
        <v>0</v>
      </c>
      <c r="R51" s="7">
        <f t="shared" si="23"/>
        <v>0</v>
      </c>
      <c r="S51" s="7">
        <f t="shared" si="23"/>
        <v>11.111111111111111</v>
      </c>
      <c r="U51" s="7">
        <f t="shared" si="9"/>
        <v>1.8518518518518519</v>
      </c>
      <c r="W51" s="10" t="s">
        <v>150</v>
      </c>
      <c r="X51" s="11"/>
      <c r="Y51" s="11"/>
      <c r="Z51" s="11"/>
      <c r="AA51" s="11"/>
      <c r="AB51" s="11"/>
      <c r="AC51" s="11">
        <f>S51</f>
        <v>11.111111111111111</v>
      </c>
      <c r="AD51" s="11">
        <f t="shared" si="10"/>
        <v>1.8518518518518519</v>
      </c>
    </row>
    <row r="52" spans="1:30" ht="59.25" customHeight="1" x14ac:dyDescent="0.25">
      <c r="A52" s="2" t="s">
        <v>152</v>
      </c>
      <c r="B52" s="3" t="s">
        <v>153</v>
      </c>
      <c r="C52" s="2" t="s">
        <v>162</v>
      </c>
      <c r="M52" s="2" t="s">
        <v>157</v>
      </c>
      <c r="N52" s="7">
        <f t="shared" ref="N52:S52" si="24">(N18/N$1)*100</f>
        <v>0</v>
      </c>
      <c r="O52" s="7">
        <f t="shared" si="24"/>
        <v>0</v>
      </c>
      <c r="P52" s="7">
        <f t="shared" si="24"/>
        <v>0</v>
      </c>
      <c r="Q52" s="7">
        <f t="shared" si="24"/>
        <v>14.285714285714285</v>
      </c>
      <c r="R52" s="7">
        <f t="shared" si="24"/>
        <v>0</v>
      </c>
      <c r="S52" s="7">
        <f t="shared" si="24"/>
        <v>0</v>
      </c>
      <c r="U52" s="7">
        <f t="shared" si="9"/>
        <v>2.3809523809523809</v>
      </c>
      <c r="W52" s="10" t="s">
        <v>157</v>
      </c>
      <c r="X52" s="11"/>
      <c r="Y52" s="11"/>
      <c r="Z52" s="11"/>
      <c r="AA52" s="11">
        <f>Q52</f>
        <v>14.285714285714285</v>
      </c>
      <c r="AB52" s="11"/>
      <c r="AC52" s="11"/>
      <c r="AD52" s="11">
        <f t="shared" si="10"/>
        <v>2.3809523809523809</v>
      </c>
    </row>
    <row r="53" spans="1:30" ht="59.25" customHeight="1" x14ac:dyDescent="0.25">
      <c r="A53" s="2" t="s">
        <v>38</v>
      </c>
      <c r="B53" s="3" t="s">
        <v>39</v>
      </c>
      <c r="C53" s="2" t="s">
        <v>154</v>
      </c>
      <c r="M53" s="2" t="s">
        <v>163</v>
      </c>
      <c r="N53" s="7">
        <f t="shared" ref="N53:S53" si="25">(N19/N$1)*100</f>
        <v>0</v>
      </c>
      <c r="O53" s="7">
        <f t="shared" si="25"/>
        <v>0</v>
      </c>
      <c r="P53" s="7">
        <f t="shared" si="25"/>
        <v>5.5555555555555554</v>
      </c>
      <c r="Q53" s="7">
        <f t="shared" si="25"/>
        <v>14.285714285714285</v>
      </c>
      <c r="R53" s="7">
        <f t="shared" si="25"/>
        <v>0</v>
      </c>
      <c r="S53" s="7">
        <f t="shared" si="25"/>
        <v>11.111111111111111</v>
      </c>
      <c r="U53" s="7">
        <f t="shared" si="9"/>
        <v>5.1587301587301591</v>
      </c>
      <c r="W53" s="10" t="s">
        <v>163</v>
      </c>
      <c r="X53" s="11"/>
      <c r="Y53" s="11"/>
      <c r="Z53" s="11">
        <f>P53</f>
        <v>5.5555555555555554</v>
      </c>
      <c r="AA53" s="11">
        <f>Q53</f>
        <v>14.285714285714285</v>
      </c>
      <c r="AB53" s="11"/>
      <c r="AC53" s="11">
        <f>S53</f>
        <v>11.111111111111111</v>
      </c>
      <c r="AD53" s="11">
        <f t="shared" si="10"/>
        <v>5.1587301587301591</v>
      </c>
    </row>
    <row r="54" spans="1:30" ht="59.25" customHeight="1" x14ac:dyDescent="0.25">
      <c r="A54" s="2" t="s">
        <v>35</v>
      </c>
      <c r="B54" s="3" t="s">
        <v>37</v>
      </c>
      <c r="C54" s="2" t="s">
        <v>36</v>
      </c>
      <c r="F54" s="4" t="s">
        <v>178</v>
      </c>
      <c r="M54" s="2" t="s">
        <v>165</v>
      </c>
      <c r="N54" s="7">
        <f t="shared" ref="N54:S54" si="26">(N20/N$1)*100</f>
        <v>0</v>
      </c>
      <c r="O54" s="7">
        <f t="shared" si="26"/>
        <v>0</v>
      </c>
      <c r="P54" s="7">
        <f t="shared" si="26"/>
        <v>11.111111111111111</v>
      </c>
      <c r="Q54" s="7">
        <f t="shared" si="26"/>
        <v>0</v>
      </c>
      <c r="R54" s="7">
        <f t="shared" si="26"/>
        <v>0</v>
      </c>
      <c r="S54" s="7">
        <f t="shared" si="26"/>
        <v>0</v>
      </c>
      <c r="U54" s="7">
        <f t="shared" si="9"/>
        <v>1.8518518518518519</v>
      </c>
      <c r="W54" s="10" t="s">
        <v>165</v>
      </c>
      <c r="X54" s="11"/>
      <c r="Y54" s="11"/>
      <c r="Z54" s="11">
        <f>P54</f>
        <v>11.111111111111111</v>
      </c>
      <c r="AA54" s="11"/>
      <c r="AB54" s="11"/>
      <c r="AC54" s="11"/>
      <c r="AD54" s="11">
        <f t="shared" si="10"/>
        <v>1.8518518518518519</v>
      </c>
    </row>
    <row r="55" spans="1:30" ht="59.25" customHeight="1" x14ac:dyDescent="0.25">
      <c r="A55" s="2" t="s">
        <v>43</v>
      </c>
      <c r="B55" s="3" t="s">
        <v>44</v>
      </c>
      <c r="C55" s="2" t="s">
        <v>155</v>
      </c>
      <c r="F55" s="4" t="s">
        <v>171</v>
      </c>
      <c r="M55" s="2" t="s">
        <v>164</v>
      </c>
      <c r="N55" s="7">
        <f t="shared" ref="N55:S55" si="27">(N21/N$1)*100</f>
        <v>0</v>
      </c>
      <c r="O55" s="7">
        <f t="shared" si="27"/>
        <v>0</v>
      </c>
      <c r="P55" s="7">
        <f t="shared" si="27"/>
        <v>11.111111111111111</v>
      </c>
      <c r="Q55" s="7">
        <f t="shared" si="27"/>
        <v>0</v>
      </c>
      <c r="R55" s="7">
        <f t="shared" si="27"/>
        <v>0</v>
      </c>
      <c r="S55" s="7">
        <f t="shared" si="27"/>
        <v>0</v>
      </c>
      <c r="U55" s="7">
        <f t="shared" si="9"/>
        <v>1.8518518518518519</v>
      </c>
      <c r="W55" s="10" t="s">
        <v>164</v>
      </c>
      <c r="X55" s="11"/>
      <c r="Y55" s="11"/>
      <c r="Z55" s="11">
        <f>P55</f>
        <v>11.111111111111111</v>
      </c>
      <c r="AA55" s="11"/>
      <c r="AB55" s="11"/>
      <c r="AC55" s="11"/>
      <c r="AD55" s="11">
        <f t="shared" si="10"/>
        <v>1.8518518518518519</v>
      </c>
    </row>
    <row r="56" spans="1:30" ht="59.25" customHeight="1" x14ac:dyDescent="0.25">
      <c r="A56" s="2" t="s">
        <v>40</v>
      </c>
      <c r="B56" s="3" t="s">
        <v>42</v>
      </c>
      <c r="C56" s="2" t="s">
        <v>41</v>
      </c>
      <c r="F56" s="4" t="s">
        <v>172</v>
      </c>
      <c r="M56" s="2" t="s">
        <v>166</v>
      </c>
      <c r="N56" s="7">
        <f t="shared" ref="N56:S56" si="28">(N22/N$1)*100</f>
        <v>12.5</v>
      </c>
      <c r="O56" s="7">
        <f t="shared" si="28"/>
        <v>37.5</v>
      </c>
      <c r="P56" s="7">
        <f t="shared" si="28"/>
        <v>0</v>
      </c>
      <c r="Q56" s="7">
        <f t="shared" si="28"/>
        <v>0</v>
      </c>
      <c r="R56" s="7">
        <f t="shared" si="28"/>
        <v>0</v>
      </c>
      <c r="S56" s="7">
        <f t="shared" si="28"/>
        <v>0</v>
      </c>
      <c r="U56" s="7">
        <f t="shared" si="9"/>
        <v>8.3333333333333339</v>
      </c>
      <c r="W56" s="10" t="s">
        <v>166</v>
      </c>
      <c r="X56" s="11">
        <f>N56</f>
        <v>12.5</v>
      </c>
      <c r="Y56" s="11">
        <f>O56</f>
        <v>37.5</v>
      </c>
      <c r="Z56" s="11"/>
      <c r="AA56" s="11"/>
      <c r="AB56" s="11"/>
      <c r="AC56" s="11"/>
      <c r="AD56" s="11">
        <f t="shared" si="10"/>
        <v>8.3333333333333339</v>
      </c>
    </row>
    <row r="57" spans="1:30" ht="59.25" customHeight="1" x14ac:dyDescent="0.25">
      <c r="A57" s="2" t="s">
        <v>45</v>
      </c>
      <c r="B57" s="3" t="s">
        <v>46</v>
      </c>
      <c r="C57" s="2" t="s">
        <v>166</v>
      </c>
      <c r="F57" s="4" t="s">
        <v>183</v>
      </c>
      <c r="M57" s="2" t="s">
        <v>63</v>
      </c>
      <c r="N57" s="7">
        <f t="shared" ref="N57:S57" si="29">(N23/N$1)*100</f>
        <v>6.25</v>
      </c>
      <c r="O57" s="7">
        <f t="shared" si="29"/>
        <v>0</v>
      </c>
      <c r="P57" s="7">
        <f t="shared" si="29"/>
        <v>0</v>
      </c>
      <c r="Q57" s="7">
        <f t="shared" si="29"/>
        <v>0</v>
      </c>
      <c r="R57" s="7">
        <f t="shared" si="29"/>
        <v>0</v>
      </c>
      <c r="S57" s="7">
        <f t="shared" si="29"/>
        <v>0</v>
      </c>
      <c r="U57" s="7">
        <f t="shared" si="9"/>
        <v>1.0416666666666667</v>
      </c>
      <c r="W57" s="10" t="s">
        <v>63</v>
      </c>
      <c r="X57" s="11">
        <f>N57</f>
        <v>6.25</v>
      </c>
      <c r="Y57" s="11"/>
      <c r="Z57" s="11"/>
      <c r="AA57" s="11"/>
      <c r="AB57" s="11"/>
      <c r="AC57" s="11"/>
      <c r="AD57" s="11">
        <f t="shared" si="10"/>
        <v>1.0416666666666667</v>
      </c>
    </row>
    <row r="58" spans="1:30" ht="59.25" customHeight="1" x14ac:dyDescent="0.25">
      <c r="A58" s="2" t="s">
        <v>47</v>
      </c>
      <c r="B58" s="3" t="s">
        <v>48</v>
      </c>
      <c r="C58" s="2" t="s">
        <v>161</v>
      </c>
      <c r="F58" s="4" t="s">
        <v>179</v>
      </c>
      <c r="M58" s="2" t="s">
        <v>58</v>
      </c>
      <c r="N58" s="7">
        <f t="shared" ref="N58:S58" si="30">(N24/N$1)*100</f>
        <v>6.25</v>
      </c>
      <c r="O58" s="7">
        <f t="shared" si="30"/>
        <v>0</v>
      </c>
      <c r="P58" s="7">
        <f t="shared" si="30"/>
        <v>0</v>
      </c>
      <c r="Q58" s="7">
        <f t="shared" si="30"/>
        <v>0</v>
      </c>
      <c r="R58" s="7">
        <f t="shared" si="30"/>
        <v>0</v>
      </c>
      <c r="S58" s="7">
        <f t="shared" si="30"/>
        <v>0</v>
      </c>
      <c r="U58" s="7">
        <f t="shared" si="9"/>
        <v>1.0416666666666667</v>
      </c>
      <c r="W58" s="10" t="s">
        <v>58</v>
      </c>
      <c r="X58" s="11">
        <f>N58</f>
        <v>6.25</v>
      </c>
      <c r="Y58" s="11"/>
      <c r="Z58" s="11"/>
      <c r="AA58" s="11"/>
      <c r="AB58" s="11"/>
      <c r="AC58" s="11"/>
      <c r="AD58" s="11">
        <f t="shared" si="10"/>
        <v>1.0416666666666667</v>
      </c>
    </row>
    <row r="59" spans="1:30" ht="59.25" customHeight="1" x14ac:dyDescent="0.25">
      <c r="A59" s="2" t="s">
        <v>49</v>
      </c>
      <c r="B59" s="3" t="s">
        <v>50</v>
      </c>
      <c r="C59" s="2" t="s">
        <v>161</v>
      </c>
      <c r="M59" s="2" t="s">
        <v>167</v>
      </c>
      <c r="N59" s="7">
        <f t="shared" ref="N59:S59" si="31">(N25/N$1)*100</f>
        <v>12.5</v>
      </c>
      <c r="O59" s="7">
        <f t="shared" si="31"/>
        <v>0</v>
      </c>
      <c r="P59" s="7">
        <f t="shared" si="31"/>
        <v>11.111111111111111</v>
      </c>
      <c r="Q59" s="7">
        <f t="shared" si="31"/>
        <v>0</v>
      </c>
      <c r="R59" s="7">
        <f t="shared" si="31"/>
        <v>4.3478260869565215</v>
      </c>
      <c r="S59" s="7">
        <f t="shared" si="31"/>
        <v>0</v>
      </c>
      <c r="U59" s="7">
        <f t="shared" si="9"/>
        <v>4.6598228663446051</v>
      </c>
      <c r="W59" s="10" t="s">
        <v>167</v>
      </c>
      <c r="X59" s="11">
        <f>N59</f>
        <v>12.5</v>
      </c>
      <c r="Y59" s="11"/>
      <c r="Z59" s="11">
        <f>P59</f>
        <v>11.111111111111111</v>
      </c>
      <c r="AA59" s="11"/>
      <c r="AB59" s="11">
        <f>R59</f>
        <v>4.3478260869565215</v>
      </c>
      <c r="AC59" s="11"/>
      <c r="AD59" s="11">
        <f t="shared" si="10"/>
        <v>4.6598228663446051</v>
      </c>
    </row>
    <row r="60" spans="1:30" ht="59.25" customHeight="1" x14ac:dyDescent="0.25">
      <c r="A60" s="2" t="s">
        <v>51</v>
      </c>
      <c r="B60" s="3" t="s">
        <v>52</v>
      </c>
      <c r="C60" s="2" t="s">
        <v>154</v>
      </c>
      <c r="M60" s="2" t="s">
        <v>103</v>
      </c>
      <c r="N60" s="7">
        <f t="shared" ref="N60:S60" si="32">(N26/N$1)*100</f>
        <v>0</v>
      </c>
      <c r="O60" s="7">
        <f t="shared" si="32"/>
        <v>12.5</v>
      </c>
      <c r="P60" s="7">
        <f t="shared" si="32"/>
        <v>50</v>
      </c>
      <c r="Q60" s="7">
        <f t="shared" si="32"/>
        <v>0</v>
      </c>
      <c r="R60" s="7">
        <f t="shared" si="32"/>
        <v>0</v>
      </c>
      <c r="S60" s="7">
        <f t="shared" si="32"/>
        <v>0</v>
      </c>
      <c r="U60" s="7">
        <f t="shared" si="9"/>
        <v>10.416666666666666</v>
      </c>
      <c r="W60" s="10" t="s">
        <v>103</v>
      </c>
      <c r="X60" s="11"/>
      <c r="Y60" s="11">
        <f>O60</f>
        <v>12.5</v>
      </c>
      <c r="Z60" s="11">
        <f>P60</f>
        <v>50</v>
      </c>
      <c r="AA60" s="11"/>
      <c r="AB60" s="11"/>
      <c r="AC60" s="11"/>
      <c r="AD60" s="11">
        <f t="shared" si="10"/>
        <v>10.416666666666666</v>
      </c>
    </row>
    <row r="61" spans="1:30" ht="59.25" customHeight="1" x14ac:dyDescent="0.25">
      <c r="A61" s="2" t="s">
        <v>53</v>
      </c>
      <c r="B61" s="3" t="s">
        <v>54</v>
      </c>
      <c r="C61" s="2" t="s">
        <v>156</v>
      </c>
      <c r="M61" s="2" t="s">
        <v>168</v>
      </c>
      <c r="N61" s="7">
        <f t="shared" ref="N61:S61" si="33">(N27/N$1)*100</f>
        <v>0</v>
      </c>
      <c r="O61" s="7">
        <f t="shared" si="33"/>
        <v>0</v>
      </c>
      <c r="P61" s="7">
        <f t="shared" si="33"/>
        <v>0</v>
      </c>
      <c r="Q61" s="7">
        <f t="shared" si="33"/>
        <v>0</v>
      </c>
      <c r="R61" s="7">
        <f t="shared" si="33"/>
        <v>4.3478260869565215</v>
      </c>
      <c r="S61" s="7">
        <f t="shared" si="33"/>
        <v>0</v>
      </c>
      <c r="U61" s="7">
        <f t="shared" si="9"/>
        <v>0.72463768115942029</v>
      </c>
      <c r="W61" s="10" t="s">
        <v>168</v>
      </c>
      <c r="X61" s="11"/>
      <c r="Y61" s="11"/>
      <c r="Z61" s="11"/>
      <c r="AA61" s="11"/>
      <c r="AB61" s="11">
        <f>R61</f>
        <v>4.3478260869565215</v>
      </c>
      <c r="AC61" s="11"/>
      <c r="AD61" s="11">
        <f t="shared" si="10"/>
        <v>0.72463768115942029</v>
      </c>
    </row>
    <row r="62" spans="1:30" ht="59.25" customHeight="1" x14ac:dyDescent="0.25">
      <c r="A62" s="2" t="s">
        <v>55</v>
      </c>
      <c r="B62" s="3" t="s">
        <v>56</v>
      </c>
      <c r="C62" s="2" t="s">
        <v>113</v>
      </c>
      <c r="M62" s="2" t="s">
        <v>143</v>
      </c>
      <c r="N62" s="7">
        <f t="shared" ref="N62:S62" si="34">(N28/N$1)*100</f>
        <v>0</v>
      </c>
      <c r="O62" s="7">
        <f t="shared" si="34"/>
        <v>0</v>
      </c>
      <c r="P62" s="7">
        <f t="shared" si="34"/>
        <v>0</v>
      </c>
      <c r="Q62" s="7">
        <f t="shared" si="34"/>
        <v>0</v>
      </c>
      <c r="R62" s="7">
        <f t="shared" si="34"/>
        <v>0</v>
      </c>
      <c r="S62" s="7">
        <f t="shared" si="34"/>
        <v>11.111111111111111</v>
      </c>
      <c r="U62" s="7">
        <f t="shared" si="9"/>
        <v>1.8518518518518519</v>
      </c>
      <c r="W62" s="10" t="s">
        <v>143</v>
      </c>
      <c r="X62" s="11"/>
      <c r="Y62" s="11"/>
      <c r="Z62" s="11"/>
      <c r="AA62" s="11"/>
      <c r="AB62" s="11"/>
      <c r="AC62" s="11">
        <f>S62</f>
        <v>11.111111111111111</v>
      </c>
      <c r="AD62" s="11">
        <f t="shared" si="10"/>
        <v>1.8518518518518519</v>
      </c>
    </row>
    <row r="63" spans="1:30" ht="59.25" customHeight="1" x14ac:dyDescent="0.25">
      <c r="A63" s="2" t="s">
        <v>57</v>
      </c>
      <c r="B63" s="3" t="s">
        <v>59</v>
      </c>
      <c r="C63" s="2" t="s">
        <v>58</v>
      </c>
      <c r="F63" s="4" t="s">
        <v>184</v>
      </c>
      <c r="M63" s="2" t="s">
        <v>169</v>
      </c>
      <c r="N63" s="7">
        <f t="shared" ref="N63:S64" si="35">(N29/N$1)*100</f>
        <v>0</v>
      </c>
      <c r="O63" s="7">
        <f t="shared" si="35"/>
        <v>0</v>
      </c>
      <c r="P63" s="7">
        <f t="shared" si="35"/>
        <v>0</v>
      </c>
      <c r="Q63" s="7">
        <f t="shared" si="35"/>
        <v>0</v>
      </c>
      <c r="R63" s="7">
        <f t="shared" si="35"/>
        <v>4.3478260869565215</v>
      </c>
      <c r="S63" s="7">
        <f t="shared" si="35"/>
        <v>0</v>
      </c>
      <c r="U63" s="7">
        <f t="shared" si="9"/>
        <v>0.72463768115942029</v>
      </c>
      <c r="W63" s="10" t="s">
        <v>169</v>
      </c>
      <c r="X63" s="11"/>
      <c r="Y63" s="11"/>
      <c r="Z63" s="11"/>
      <c r="AA63" s="11"/>
      <c r="AB63" s="11">
        <f>R63</f>
        <v>4.3478260869565215</v>
      </c>
      <c r="AC63" s="11"/>
      <c r="AD63" s="11">
        <f t="shared" si="10"/>
        <v>0.72463768115942029</v>
      </c>
    </row>
    <row r="64" spans="1:30" ht="59.25" customHeight="1" x14ac:dyDescent="0.25">
      <c r="A64" s="2" t="s">
        <v>60</v>
      </c>
      <c r="B64" s="3" t="s">
        <v>61</v>
      </c>
      <c r="C64" s="2" t="s">
        <v>166</v>
      </c>
      <c r="M64" s="2" t="s">
        <v>170</v>
      </c>
      <c r="N64" s="7">
        <f t="shared" si="35"/>
        <v>0</v>
      </c>
      <c r="O64" s="7">
        <f t="shared" si="35"/>
        <v>0</v>
      </c>
      <c r="P64" s="7">
        <f t="shared" si="35"/>
        <v>0</v>
      </c>
      <c r="Q64" s="7">
        <f t="shared" si="35"/>
        <v>0</v>
      </c>
      <c r="R64" s="7">
        <f t="shared" si="35"/>
        <v>4.3478260869565215</v>
      </c>
      <c r="S64" s="7">
        <f t="shared" si="35"/>
        <v>0</v>
      </c>
      <c r="U64" s="7">
        <f t="shared" si="9"/>
        <v>0.72463768115942029</v>
      </c>
      <c r="W64" s="10" t="s">
        <v>170</v>
      </c>
      <c r="X64" s="11"/>
      <c r="Y64" s="11"/>
      <c r="Z64" s="11"/>
      <c r="AA64" s="11"/>
      <c r="AB64" s="11">
        <f>R64</f>
        <v>4.3478260869565215</v>
      </c>
      <c r="AC64" s="11"/>
      <c r="AD64" s="11">
        <f t="shared" si="10"/>
        <v>0.72463768115942029</v>
      </c>
    </row>
    <row r="65" spans="1:6" ht="30" customHeight="1" x14ac:dyDescent="0.25">
      <c r="A65" s="2" t="s">
        <v>62</v>
      </c>
      <c r="B65" s="3" t="s">
        <v>64</v>
      </c>
      <c r="C65" s="2" t="s">
        <v>63</v>
      </c>
    </row>
    <row r="66" spans="1:6" ht="30" customHeight="1" x14ac:dyDescent="0.25">
      <c r="A66" s="2" t="s">
        <v>65</v>
      </c>
      <c r="B66" s="3" t="s">
        <v>66</v>
      </c>
      <c r="C66" s="2" t="s">
        <v>155</v>
      </c>
    </row>
    <row r="67" spans="1:6" ht="30" customHeight="1" x14ac:dyDescent="0.25">
      <c r="A67" s="2" t="s">
        <v>67</v>
      </c>
      <c r="B67" s="3" t="s">
        <v>68</v>
      </c>
      <c r="C67" s="2" t="s">
        <v>167</v>
      </c>
    </row>
    <row r="68" spans="1:6" ht="30" customHeight="1" x14ac:dyDescent="0.25">
      <c r="A68" s="2" t="s">
        <v>71</v>
      </c>
      <c r="B68" s="3" t="s">
        <v>73</v>
      </c>
      <c r="C68" s="2" t="s">
        <v>72</v>
      </c>
      <c r="F68" s="4" t="s">
        <v>188</v>
      </c>
    </row>
    <row r="69" spans="1:6" ht="30" customHeight="1" x14ac:dyDescent="0.25">
      <c r="A69" s="2" t="s">
        <v>69</v>
      </c>
      <c r="B69" s="3" t="s">
        <v>70</v>
      </c>
      <c r="C69" s="2" t="s">
        <v>113</v>
      </c>
    </row>
    <row r="70" spans="1:6" ht="30" customHeight="1" x14ac:dyDescent="0.25">
      <c r="A70" s="2" t="s">
        <v>76</v>
      </c>
      <c r="B70" s="3" t="s">
        <v>78</v>
      </c>
      <c r="C70" s="2" t="s">
        <v>77</v>
      </c>
      <c r="F70" s="4" t="s">
        <v>176</v>
      </c>
    </row>
    <row r="71" spans="1:6" ht="30" customHeight="1" x14ac:dyDescent="0.25">
      <c r="A71" s="2" t="s">
        <v>74</v>
      </c>
      <c r="B71" s="3" t="s">
        <v>75</v>
      </c>
      <c r="C71" s="2" t="s">
        <v>167</v>
      </c>
    </row>
  </sheetData>
  <sortState ref="A2:H71">
    <sortCondition ref="A2"/>
  </sortState>
  <pageMargins left="0.7" right="0.7" top="0.78740157499999996" bottom="0.78740157499999996" header="0.3" footer="0.3"/>
  <extLst>
    <ext xmlns:x14="http://schemas.microsoft.com/office/spreadsheetml/2009/9/main" uri="{05C60535-1F16-4fd2-B633-F4F36F0B64E0}">
      <x14:sparklineGroups xmlns:xm="http://schemas.microsoft.com/office/excel/2006/main">
        <x14:sparklineGroup manualMax="0" manualMin="0" displayEmptyCellsAs="gap" markers="1" minAxisType="group">
          <x14:colorSeries rgb="FF376092"/>
          <x14:colorNegative rgb="FFD00000"/>
          <x14:colorAxis rgb="FF000000"/>
          <x14:colorMarkers rgb="FFD00000"/>
          <x14:colorFirst rgb="FFD00000"/>
          <x14:colorLast rgb="FFD00000"/>
          <x14:colorHigh rgb="FFD00000"/>
          <x14:colorLow rgb="FFD00000"/>
          <x14:sparklines>
            <x14:sparkline>
              <xm:f>Sheet1!N3:S3</xm:f>
              <xm:sqref>T3</xm:sqref>
            </x14:sparkline>
            <x14:sparkline>
              <xm:f>Sheet1!N4:S4</xm:f>
              <xm:sqref>T4</xm:sqref>
            </x14:sparkline>
            <x14:sparkline>
              <xm:f>Sheet1!N5:S5</xm:f>
              <xm:sqref>T5</xm:sqref>
            </x14:sparkline>
            <x14:sparkline>
              <xm:f>Sheet1!N6:S6</xm:f>
              <xm:sqref>T6</xm:sqref>
            </x14:sparkline>
            <x14:sparkline>
              <xm:f>Sheet1!N7:S7</xm:f>
              <xm:sqref>T7</xm:sqref>
            </x14:sparkline>
            <x14:sparkline>
              <xm:f>Sheet1!N8:S8</xm:f>
              <xm:sqref>T8</xm:sqref>
            </x14:sparkline>
            <x14:sparkline>
              <xm:f>Sheet1!N9:S9</xm:f>
              <xm:sqref>T9</xm:sqref>
            </x14:sparkline>
            <x14:sparkline>
              <xm:f>Sheet1!N10:S10</xm:f>
              <xm:sqref>T10</xm:sqref>
            </x14:sparkline>
            <x14:sparkline>
              <xm:f>Sheet1!N11:S11</xm:f>
              <xm:sqref>T11</xm:sqref>
            </x14:sparkline>
            <x14:sparkline>
              <xm:f>Sheet1!N12:S12</xm:f>
              <xm:sqref>T12</xm:sqref>
            </x14:sparkline>
            <x14:sparkline>
              <xm:f>Sheet1!N13:S13</xm:f>
              <xm:sqref>T13</xm:sqref>
            </x14:sparkline>
            <x14:sparkline>
              <xm:f>Sheet1!N14:S14</xm:f>
              <xm:sqref>T14</xm:sqref>
            </x14:sparkline>
            <x14:sparkline>
              <xm:f>Sheet1!N15:S15</xm:f>
              <xm:sqref>T15</xm:sqref>
            </x14:sparkline>
            <x14:sparkline>
              <xm:f>Sheet1!N16:S16</xm:f>
              <xm:sqref>T16</xm:sqref>
            </x14:sparkline>
            <x14:sparkline>
              <xm:f>Sheet1!N17:S17</xm:f>
              <xm:sqref>T17</xm:sqref>
            </x14:sparkline>
            <x14:sparkline>
              <xm:f>Sheet1!N18:S18</xm:f>
              <xm:sqref>T18</xm:sqref>
            </x14:sparkline>
            <x14:sparkline>
              <xm:f>Sheet1!N19:S19</xm:f>
              <xm:sqref>T19</xm:sqref>
            </x14:sparkline>
            <x14:sparkline>
              <xm:f>Sheet1!N20:S20</xm:f>
              <xm:sqref>T20</xm:sqref>
            </x14:sparkline>
            <x14:sparkline>
              <xm:f>Sheet1!N21:S21</xm:f>
              <xm:sqref>T21</xm:sqref>
            </x14:sparkline>
            <x14:sparkline>
              <xm:f>Sheet1!N22:S22</xm:f>
              <xm:sqref>T22</xm:sqref>
            </x14:sparkline>
            <x14:sparkline>
              <xm:f>Sheet1!N23:S23</xm:f>
              <xm:sqref>T23</xm:sqref>
            </x14:sparkline>
            <x14:sparkline>
              <xm:f>Sheet1!N24:S24</xm:f>
              <xm:sqref>T24</xm:sqref>
            </x14:sparkline>
            <x14:sparkline>
              <xm:f>Sheet1!N25:S25</xm:f>
              <xm:sqref>T25</xm:sqref>
            </x14:sparkline>
            <x14:sparkline>
              <xm:f>Sheet1!N26:S26</xm:f>
              <xm:sqref>T26</xm:sqref>
            </x14:sparkline>
            <x14:sparkline>
              <xm:f>Sheet1!N27:S27</xm:f>
              <xm:sqref>T27</xm:sqref>
            </x14:sparkline>
            <x14:sparkline>
              <xm:f>Sheet1!N28:S28</xm:f>
              <xm:sqref>T28</xm:sqref>
            </x14:sparkline>
            <x14:sparkline>
              <xm:f>Sheet1!N29:S29</xm:f>
              <xm:sqref>T29</xm:sqref>
            </x14:sparkline>
            <x14:sparkline>
              <xm:f>Sheet1!N30:S30</xm:f>
              <xm:sqref>T30</xm:sqref>
            </x14:sparkline>
          </x14:sparklines>
        </x14:sparklineGroup>
        <x14:sparklineGroup manualMax="0" manualMin="0" displayEmptyCellsAs="gap" markers="1">
          <x14:colorSeries rgb="FF376092"/>
          <x14:colorNegative rgb="FFD00000"/>
          <x14:colorAxis rgb="FF000000"/>
          <x14:colorMarkers rgb="FFD00000"/>
          <x14:colorFirst rgb="FFD00000"/>
          <x14:colorLast rgb="FFD00000"/>
          <x14:colorHigh rgb="FFD00000"/>
          <x14:colorLow rgb="FFD00000"/>
          <x14:sparklines>
            <x14:sparkline>
              <xm:f>Sheet1!N37:S37</xm:f>
              <xm:sqref>T37</xm:sqref>
            </x14:sparkline>
            <x14:sparkline>
              <xm:f>Sheet1!N38:S38</xm:f>
              <xm:sqref>T38</xm:sqref>
            </x14:sparkline>
            <x14:sparkline>
              <xm:f>Sheet1!N39:S39</xm:f>
              <xm:sqref>T39</xm:sqref>
            </x14:sparkline>
            <x14:sparkline>
              <xm:f>Sheet1!N40:S40</xm:f>
              <xm:sqref>T40</xm:sqref>
            </x14:sparkline>
            <x14:sparkline>
              <xm:f>Sheet1!N41:S41</xm:f>
              <xm:sqref>T41</xm:sqref>
            </x14:sparkline>
            <x14:sparkline>
              <xm:f>Sheet1!N42:S42</xm:f>
              <xm:sqref>T42</xm:sqref>
            </x14:sparkline>
            <x14:sparkline>
              <xm:f>Sheet1!N43:S43</xm:f>
              <xm:sqref>T43</xm:sqref>
            </x14:sparkline>
            <x14:sparkline>
              <xm:f>Sheet1!N44:S44</xm:f>
              <xm:sqref>T44</xm:sqref>
            </x14:sparkline>
            <x14:sparkline>
              <xm:f>Sheet1!N45:S45</xm:f>
              <xm:sqref>T45</xm:sqref>
            </x14:sparkline>
            <x14:sparkline>
              <xm:f>Sheet1!N46:S46</xm:f>
              <xm:sqref>T46</xm:sqref>
            </x14:sparkline>
            <x14:sparkline>
              <xm:f>Sheet1!N47:S47</xm:f>
              <xm:sqref>T47</xm:sqref>
            </x14:sparkline>
            <x14:sparkline>
              <xm:f>Sheet1!N48:S48</xm:f>
              <xm:sqref>T48</xm:sqref>
            </x14:sparkline>
            <x14:sparkline>
              <xm:f>Sheet1!N49:S49</xm:f>
              <xm:sqref>T49</xm:sqref>
            </x14:sparkline>
            <x14:sparkline>
              <xm:f>Sheet1!N50:S50</xm:f>
              <xm:sqref>T50</xm:sqref>
            </x14:sparkline>
            <x14:sparkline>
              <xm:f>Sheet1!N51:S51</xm:f>
              <xm:sqref>T51</xm:sqref>
            </x14:sparkline>
            <x14:sparkline>
              <xm:f>Sheet1!N52:S52</xm:f>
              <xm:sqref>T52</xm:sqref>
            </x14:sparkline>
            <x14:sparkline>
              <xm:f>Sheet1!N53:S53</xm:f>
              <xm:sqref>T53</xm:sqref>
            </x14:sparkline>
            <x14:sparkline>
              <xm:f>Sheet1!N54:S54</xm:f>
              <xm:sqref>T54</xm:sqref>
            </x14:sparkline>
            <x14:sparkline>
              <xm:f>Sheet1!N55:S55</xm:f>
              <xm:sqref>T55</xm:sqref>
            </x14:sparkline>
            <x14:sparkline>
              <xm:f>Sheet1!N56:S56</xm:f>
              <xm:sqref>T56</xm:sqref>
            </x14:sparkline>
            <x14:sparkline>
              <xm:f>Sheet1!N57:S57</xm:f>
              <xm:sqref>T57</xm:sqref>
            </x14:sparkline>
            <x14:sparkline>
              <xm:f>Sheet1!N58:S58</xm:f>
              <xm:sqref>T58</xm:sqref>
            </x14:sparkline>
            <x14:sparkline>
              <xm:f>Sheet1!N59:S59</xm:f>
              <xm:sqref>T59</xm:sqref>
            </x14:sparkline>
            <x14:sparkline>
              <xm:f>Sheet1!N60:S60</xm:f>
              <xm:sqref>T60</xm:sqref>
            </x14:sparkline>
            <x14:sparkline>
              <xm:f>Sheet1!N61:S61</xm:f>
              <xm:sqref>T61</xm:sqref>
            </x14:sparkline>
            <x14:sparkline>
              <xm:f>Sheet1!N62:S62</xm:f>
              <xm:sqref>T62</xm:sqref>
            </x14:sparkline>
            <x14:sparkline>
              <xm:f>Sheet1!N63:S63</xm:f>
              <xm:sqref>T63</xm:sqref>
            </x14:sparkline>
            <x14:sparkline>
              <xm:f>Sheet1!N64:S64</xm:f>
              <xm:sqref>T64</xm:sqref>
            </x14:sparkline>
          </x14:sparklines>
        </x14:sparklineGroup>
        <x14:sparklineGroup manualMax="100" manualMin="0" type="column" displayEmptyCellsAs="gap" displayXAxis="1" minAxisType="custom" maxAxisType="custom">
          <x14:colorSeries theme="1" tint="0.499984740745262"/>
          <x14:colorNegative theme="1" tint="0.249977111117893"/>
          <x14:colorAxis rgb="FF000000"/>
          <x14:colorMarkers theme="1" tint="0.249977111117893"/>
          <x14:colorFirst theme="1" tint="0.249977111117893"/>
          <x14:colorLast theme="1" tint="0.249977111117893"/>
          <x14:colorHigh theme="1" tint="0.249977111117893"/>
          <x14:colorLow theme="1" tint="0.249977111117893"/>
          <x14:sparklines>
            <x14:sparkline>
              <xm:f>Sheet1!N37:N37</xm:f>
              <xm:sqref>X37</xm:sqref>
            </x14:sparkline>
            <x14:sparkline>
              <xm:f>Sheet1!O37:O37</xm:f>
              <xm:sqref>Y37</xm:sqref>
            </x14:sparkline>
            <x14:sparkline>
              <xm:f>Sheet1!P37:P37</xm:f>
              <xm:sqref>Z37</xm:sqref>
            </x14:sparkline>
            <x14:sparkline>
              <xm:f>Sheet1!Q37:Q37</xm:f>
              <xm:sqref>AA37</xm:sqref>
            </x14:sparkline>
            <x14:sparkline>
              <xm:f>Sheet1!R37:R37</xm:f>
              <xm:sqref>AB37</xm:sqref>
            </x14:sparkline>
            <x14:sparkline>
              <xm:f>Sheet1!S37:S37</xm:f>
              <xm:sqref>AC37</xm:sqref>
            </x14:sparkline>
            <x14:sparkline>
              <xm:f>Sheet1!N38:N38</xm:f>
              <xm:sqref>X38</xm:sqref>
            </x14:sparkline>
            <x14:sparkline>
              <xm:f>Sheet1!O38:O38</xm:f>
              <xm:sqref>Y38</xm:sqref>
            </x14:sparkline>
            <x14:sparkline>
              <xm:f>Sheet1!P38:P38</xm:f>
              <xm:sqref>Z38</xm:sqref>
            </x14:sparkline>
            <x14:sparkline>
              <xm:f>Sheet1!Q38:Q38</xm:f>
              <xm:sqref>AA38</xm:sqref>
            </x14:sparkline>
            <x14:sparkline>
              <xm:f>Sheet1!R38:R38</xm:f>
              <xm:sqref>AB38</xm:sqref>
            </x14:sparkline>
            <x14:sparkline>
              <xm:f>Sheet1!S38:S38</xm:f>
              <xm:sqref>AC38</xm:sqref>
            </x14:sparkline>
            <x14:sparkline>
              <xm:f>Sheet1!N39:N39</xm:f>
              <xm:sqref>X39</xm:sqref>
            </x14:sparkline>
            <x14:sparkline>
              <xm:f>Sheet1!O39:O39</xm:f>
              <xm:sqref>Y39</xm:sqref>
            </x14:sparkline>
            <x14:sparkline>
              <xm:f>Sheet1!P39:P39</xm:f>
              <xm:sqref>Z39</xm:sqref>
            </x14:sparkline>
            <x14:sparkline>
              <xm:f>Sheet1!Q39:Q39</xm:f>
              <xm:sqref>AA39</xm:sqref>
            </x14:sparkline>
            <x14:sparkline>
              <xm:f>Sheet1!R39:R39</xm:f>
              <xm:sqref>AB39</xm:sqref>
            </x14:sparkline>
            <x14:sparkline>
              <xm:f>Sheet1!S39:S39</xm:f>
              <xm:sqref>AC39</xm:sqref>
            </x14:sparkline>
            <x14:sparkline>
              <xm:f>Sheet1!N40:N40</xm:f>
              <xm:sqref>X40</xm:sqref>
            </x14:sparkline>
            <x14:sparkline>
              <xm:f>Sheet1!O40:O40</xm:f>
              <xm:sqref>Y40</xm:sqref>
            </x14:sparkline>
            <x14:sparkline>
              <xm:f>Sheet1!P40:P40</xm:f>
              <xm:sqref>Z40</xm:sqref>
            </x14:sparkline>
            <x14:sparkline>
              <xm:f>Sheet1!Q40:Q40</xm:f>
              <xm:sqref>AA40</xm:sqref>
            </x14:sparkline>
            <x14:sparkline>
              <xm:f>Sheet1!R40:R40</xm:f>
              <xm:sqref>AB40</xm:sqref>
            </x14:sparkline>
            <x14:sparkline>
              <xm:f>Sheet1!S40:S40</xm:f>
              <xm:sqref>AC40</xm:sqref>
            </x14:sparkline>
            <x14:sparkline>
              <xm:f>Sheet1!N41:N41</xm:f>
              <xm:sqref>X41</xm:sqref>
            </x14:sparkline>
            <x14:sparkline>
              <xm:f>Sheet1!O41:O41</xm:f>
              <xm:sqref>Y41</xm:sqref>
            </x14:sparkline>
            <x14:sparkline>
              <xm:f>Sheet1!P41:P41</xm:f>
              <xm:sqref>Z41</xm:sqref>
            </x14:sparkline>
            <x14:sparkline>
              <xm:f>Sheet1!Q41:Q41</xm:f>
              <xm:sqref>AA41</xm:sqref>
            </x14:sparkline>
            <x14:sparkline>
              <xm:f>Sheet1!R41:R41</xm:f>
              <xm:sqref>AB41</xm:sqref>
            </x14:sparkline>
            <x14:sparkline>
              <xm:f>Sheet1!S41:S41</xm:f>
              <xm:sqref>AC41</xm:sqref>
            </x14:sparkline>
            <x14:sparkline>
              <xm:f>Sheet1!N42:N42</xm:f>
              <xm:sqref>X42</xm:sqref>
            </x14:sparkline>
            <x14:sparkline>
              <xm:f>Sheet1!O42:O42</xm:f>
              <xm:sqref>Y42</xm:sqref>
            </x14:sparkline>
            <x14:sparkline>
              <xm:f>Sheet1!P42:P42</xm:f>
              <xm:sqref>Z42</xm:sqref>
            </x14:sparkline>
            <x14:sparkline>
              <xm:f>Sheet1!Q42:Q42</xm:f>
              <xm:sqref>AA42</xm:sqref>
            </x14:sparkline>
            <x14:sparkline>
              <xm:f>Sheet1!R42:R42</xm:f>
              <xm:sqref>AB42</xm:sqref>
            </x14:sparkline>
            <x14:sparkline>
              <xm:f>Sheet1!S42:S42</xm:f>
              <xm:sqref>AC42</xm:sqref>
            </x14:sparkline>
            <x14:sparkline>
              <xm:f>Sheet1!N43:N43</xm:f>
              <xm:sqref>X43</xm:sqref>
            </x14:sparkline>
            <x14:sparkline>
              <xm:f>Sheet1!O43:O43</xm:f>
              <xm:sqref>Y43</xm:sqref>
            </x14:sparkline>
            <x14:sparkline>
              <xm:f>Sheet1!P43:P43</xm:f>
              <xm:sqref>Z43</xm:sqref>
            </x14:sparkline>
            <x14:sparkline>
              <xm:f>Sheet1!Q43:Q43</xm:f>
              <xm:sqref>AA43</xm:sqref>
            </x14:sparkline>
            <x14:sparkline>
              <xm:f>Sheet1!R43:R43</xm:f>
              <xm:sqref>AB43</xm:sqref>
            </x14:sparkline>
            <x14:sparkline>
              <xm:f>Sheet1!S43:S43</xm:f>
              <xm:sqref>AC43</xm:sqref>
            </x14:sparkline>
            <x14:sparkline>
              <xm:f>Sheet1!N44:N44</xm:f>
              <xm:sqref>X44</xm:sqref>
            </x14:sparkline>
            <x14:sparkline>
              <xm:f>Sheet1!O44:O44</xm:f>
              <xm:sqref>Y44</xm:sqref>
            </x14:sparkline>
            <x14:sparkline>
              <xm:f>Sheet1!P44:P44</xm:f>
              <xm:sqref>Z44</xm:sqref>
            </x14:sparkline>
            <x14:sparkline>
              <xm:f>Sheet1!Q44:Q44</xm:f>
              <xm:sqref>AA44</xm:sqref>
            </x14:sparkline>
            <x14:sparkline>
              <xm:f>Sheet1!R44:R44</xm:f>
              <xm:sqref>AB44</xm:sqref>
            </x14:sparkline>
            <x14:sparkline>
              <xm:f>Sheet1!S44:S44</xm:f>
              <xm:sqref>AC44</xm:sqref>
            </x14:sparkline>
            <x14:sparkline>
              <xm:f>Sheet1!N45:N45</xm:f>
              <xm:sqref>X45</xm:sqref>
            </x14:sparkline>
            <x14:sparkline>
              <xm:f>Sheet1!O45:O45</xm:f>
              <xm:sqref>Y45</xm:sqref>
            </x14:sparkline>
            <x14:sparkline>
              <xm:f>Sheet1!P45:P45</xm:f>
              <xm:sqref>Z45</xm:sqref>
            </x14:sparkline>
            <x14:sparkline>
              <xm:f>Sheet1!Q45:Q45</xm:f>
              <xm:sqref>AA45</xm:sqref>
            </x14:sparkline>
            <x14:sparkline>
              <xm:f>Sheet1!R45:R45</xm:f>
              <xm:sqref>AB45</xm:sqref>
            </x14:sparkline>
            <x14:sparkline>
              <xm:f>Sheet1!S45:S45</xm:f>
              <xm:sqref>AC45</xm:sqref>
            </x14:sparkline>
            <x14:sparkline>
              <xm:f>Sheet1!N46:N46</xm:f>
              <xm:sqref>X46</xm:sqref>
            </x14:sparkline>
            <x14:sparkline>
              <xm:f>Sheet1!O46:O46</xm:f>
              <xm:sqref>Y46</xm:sqref>
            </x14:sparkline>
            <x14:sparkline>
              <xm:f>Sheet1!P46:P46</xm:f>
              <xm:sqref>Z46</xm:sqref>
            </x14:sparkline>
            <x14:sparkline>
              <xm:f>Sheet1!Q46:Q46</xm:f>
              <xm:sqref>AA46</xm:sqref>
            </x14:sparkline>
            <x14:sparkline>
              <xm:f>Sheet1!R46:R46</xm:f>
              <xm:sqref>AB46</xm:sqref>
            </x14:sparkline>
            <x14:sparkline>
              <xm:f>Sheet1!S46:S46</xm:f>
              <xm:sqref>AC46</xm:sqref>
            </x14:sparkline>
            <x14:sparkline>
              <xm:f>Sheet1!N47:N47</xm:f>
              <xm:sqref>X47</xm:sqref>
            </x14:sparkline>
            <x14:sparkline>
              <xm:f>Sheet1!O47:O47</xm:f>
              <xm:sqref>Y47</xm:sqref>
            </x14:sparkline>
            <x14:sparkline>
              <xm:f>Sheet1!P47:P47</xm:f>
              <xm:sqref>Z47</xm:sqref>
            </x14:sparkline>
            <x14:sparkline>
              <xm:f>Sheet1!Q47:Q47</xm:f>
              <xm:sqref>AA47</xm:sqref>
            </x14:sparkline>
            <x14:sparkline>
              <xm:f>Sheet1!R47:R47</xm:f>
              <xm:sqref>AB47</xm:sqref>
            </x14:sparkline>
            <x14:sparkline>
              <xm:f>Sheet1!S47:S47</xm:f>
              <xm:sqref>AC47</xm:sqref>
            </x14:sparkline>
            <x14:sparkline>
              <xm:f>Sheet1!N48:N48</xm:f>
              <xm:sqref>X48</xm:sqref>
            </x14:sparkline>
            <x14:sparkline>
              <xm:f>Sheet1!O48:O48</xm:f>
              <xm:sqref>Y48</xm:sqref>
            </x14:sparkline>
            <x14:sparkline>
              <xm:f>Sheet1!P48:P48</xm:f>
              <xm:sqref>Z48</xm:sqref>
            </x14:sparkline>
            <x14:sparkline>
              <xm:f>Sheet1!Q48:Q48</xm:f>
              <xm:sqref>AA48</xm:sqref>
            </x14:sparkline>
            <x14:sparkline>
              <xm:f>Sheet1!R48:R48</xm:f>
              <xm:sqref>AB48</xm:sqref>
            </x14:sparkline>
            <x14:sparkline>
              <xm:f>Sheet1!S48:S48</xm:f>
              <xm:sqref>AC48</xm:sqref>
            </x14:sparkline>
            <x14:sparkline>
              <xm:f>Sheet1!N49:N49</xm:f>
              <xm:sqref>X49</xm:sqref>
            </x14:sparkline>
            <x14:sparkline>
              <xm:f>Sheet1!O49:O49</xm:f>
              <xm:sqref>Y49</xm:sqref>
            </x14:sparkline>
            <x14:sparkline>
              <xm:f>Sheet1!P49:P49</xm:f>
              <xm:sqref>Z49</xm:sqref>
            </x14:sparkline>
            <x14:sparkline>
              <xm:f>Sheet1!Q49:Q49</xm:f>
              <xm:sqref>AA49</xm:sqref>
            </x14:sparkline>
            <x14:sparkline>
              <xm:f>Sheet1!R49:R49</xm:f>
              <xm:sqref>AB49</xm:sqref>
            </x14:sparkline>
            <x14:sparkline>
              <xm:f>Sheet1!S49:S49</xm:f>
              <xm:sqref>AC49</xm:sqref>
            </x14:sparkline>
            <x14:sparkline>
              <xm:f>Sheet1!N50:N50</xm:f>
              <xm:sqref>X50</xm:sqref>
            </x14:sparkline>
            <x14:sparkline>
              <xm:f>Sheet1!O50:O50</xm:f>
              <xm:sqref>Y50</xm:sqref>
            </x14:sparkline>
            <x14:sparkline>
              <xm:f>Sheet1!P50:P50</xm:f>
              <xm:sqref>Z50</xm:sqref>
            </x14:sparkline>
            <x14:sparkline>
              <xm:f>Sheet1!Q50:Q50</xm:f>
              <xm:sqref>AA50</xm:sqref>
            </x14:sparkline>
            <x14:sparkline>
              <xm:f>Sheet1!R50:R50</xm:f>
              <xm:sqref>AB50</xm:sqref>
            </x14:sparkline>
            <x14:sparkline>
              <xm:f>Sheet1!S50:S50</xm:f>
              <xm:sqref>AC50</xm:sqref>
            </x14:sparkline>
            <x14:sparkline>
              <xm:f>Sheet1!N51:N51</xm:f>
              <xm:sqref>X51</xm:sqref>
            </x14:sparkline>
            <x14:sparkline>
              <xm:f>Sheet1!O51:O51</xm:f>
              <xm:sqref>Y51</xm:sqref>
            </x14:sparkline>
            <x14:sparkline>
              <xm:f>Sheet1!P51:P51</xm:f>
              <xm:sqref>Z51</xm:sqref>
            </x14:sparkline>
            <x14:sparkline>
              <xm:f>Sheet1!Q51:Q51</xm:f>
              <xm:sqref>AA51</xm:sqref>
            </x14:sparkline>
            <x14:sparkline>
              <xm:f>Sheet1!R51:R51</xm:f>
              <xm:sqref>AB51</xm:sqref>
            </x14:sparkline>
            <x14:sparkline>
              <xm:f>Sheet1!S51:S51</xm:f>
              <xm:sqref>AC51</xm:sqref>
            </x14:sparkline>
            <x14:sparkline>
              <xm:f>Sheet1!N52:N52</xm:f>
              <xm:sqref>X52</xm:sqref>
            </x14:sparkline>
            <x14:sparkline>
              <xm:f>Sheet1!O52:O52</xm:f>
              <xm:sqref>Y52</xm:sqref>
            </x14:sparkline>
            <x14:sparkline>
              <xm:f>Sheet1!P52:P52</xm:f>
              <xm:sqref>Z52</xm:sqref>
            </x14:sparkline>
            <x14:sparkline>
              <xm:f>Sheet1!Q52:Q52</xm:f>
              <xm:sqref>AA52</xm:sqref>
            </x14:sparkline>
            <x14:sparkline>
              <xm:f>Sheet1!R52:R52</xm:f>
              <xm:sqref>AB52</xm:sqref>
            </x14:sparkline>
            <x14:sparkline>
              <xm:f>Sheet1!S52:S52</xm:f>
              <xm:sqref>AC52</xm:sqref>
            </x14:sparkline>
            <x14:sparkline>
              <xm:f>Sheet1!N53:N53</xm:f>
              <xm:sqref>X53</xm:sqref>
            </x14:sparkline>
            <x14:sparkline>
              <xm:f>Sheet1!O53:O53</xm:f>
              <xm:sqref>Y53</xm:sqref>
            </x14:sparkline>
            <x14:sparkline>
              <xm:f>Sheet1!P53:P53</xm:f>
              <xm:sqref>Z53</xm:sqref>
            </x14:sparkline>
            <x14:sparkline>
              <xm:f>Sheet1!Q53:Q53</xm:f>
              <xm:sqref>AA53</xm:sqref>
            </x14:sparkline>
            <x14:sparkline>
              <xm:f>Sheet1!R53:R53</xm:f>
              <xm:sqref>AB53</xm:sqref>
            </x14:sparkline>
            <x14:sparkline>
              <xm:f>Sheet1!S53:S53</xm:f>
              <xm:sqref>AC53</xm:sqref>
            </x14:sparkline>
            <x14:sparkline>
              <xm:f>Sheet1!N54:N54</xm:f>
              <xm:sqref>X54</xm:sqref>
            </x14:sparkline>
            <x14:sparkline>
              <xm:f>Sheet1!O54:O54</xm:f>
              <xm:sqref>Y54</xm:sqref>
            </x14:sparkline>
            <x14:sparkline>
              <xm:f>Sheet1!P54:P54</xm:f>
              <xm:sqref>Z54</xm:sqref>
            </x14:sparkline>
            <x14:sparkline>
              <xm:f>Sheet1!Q54:Q54</xm:f>
              <xm:sqref>AA54</xm:sqref>
            </x14:sparkline>
            <x14:sparkline>
              <xm:f>Sheet1!R54:R54</xm:f>
              <xm:sqref>AB54</xm:sqref>
            </x14:sparkline>
            <x14:sparkline>
              <xm:f>Sheet1!S54:S54</xm:f>
              <xm:sqref>AC54</xm:sqref>
            </x14:sparkline>
            <x14:sparkline>
              <xm:f>Sheet1!N55:N55</xm:f>
              <xm:sqref>X55</xm:sqref>
            </x14:sparkline>
            <x14:sparkline>
              <xm:f>Sheet1!O55:O55</xm:f>
              <xm:sqref>Y55</xm:sqref>
            </x14:sparkline>
            <x14:sparkline>
              <xm:f>Sheet1!P55:P55</xm:f>
              <xm:sqref>Z55</xm:sqref>
            </x14:sparkline>
            <x14:sparkline>
              <xm:f>Sheet1!Q55:Q55</xm:f>
              <xm:sqref>AA55</xm:sqref>
            </x14:sparkline>
            <x14:sparkline>
              <xm:f>Sheet1!R55:R55</xm:f>
              <xm:sqref>AB55</xm:sqref>
            </x14:sparkline>
            <x14:sparkline>
              <xm:f>Sheet1!S55:S55</xm:f>
              <xm:sqref>AC55</xm:sqref>
            </x14:sparkline>
            <x14:sparkline>
              <xm:f>Sheet1!N56:N56</xm:f>
              <xm:sqref>X56</xm:sqref>
            </x14:sparkline>
            <x14:sparkline>
              <xm:f>Sheet1!O56:O56</xm:f>
              <xm:sqref>Y56</xm:sqref>
            </x14:sparkline>
            <x14:sparkline>
              <xm:f>Sheet1!P56:P56</xm:f>
              <xm:sqref>Z56</xm:sqref>
            </x14:sparkline>
            <x14:sparkline>
              <xm:f>Sheet1!Q56:Q56</xm:f>
              <xm:sqref>AA56</xm:sqref>
            </x14:sparkline>
            <x14:sparkline>
              <xm:f>Sheet1!R56:R56</xm:f>
              <xm:sqref>AB56</xm:sqref>
            </x14:sparkline>
            <x14:sparkline>
              <xm:f>Sheet1!S56:S56</xm:f>
              <xm:sqref>AC56</xm:sqref>
            </x14:sparkline>
            <x14:sparkline>
              <xm:f>Sheet1!N57:N57</xm:f>
              <xm:sqref>X57</xm:sqref>
            </x14:sparkline>
            <x14:sparkline>
              <xm:f>Sheet1!O57:O57</xm:f>
              <xm:sqref>Y57</xm:sqref>
            </x14:sparkline>
            <x14:sparkline>
              <xm:f>Sheet1!P57:P57</xm:f>
              <xm:sqref>Z57</xm:sqref>
            </x14:sparkline>
            <x14:sparkline>
              <xm:f>Sheet1!Q57:Q57</xm:f>
              <xm:sqref>AA57</xm:sqref>
            </x14:sparkline>
            <x14:sparkline>
              <xm:f>Sheet1!R57:R57</xm:f>
              <xm:sqref>AB57</xm:sqref>
            </x14:sparkline>
            <x14:sparkline>
              <xm:f>Sheet1!S57:S57</xm:f>
              <xm:sqref>AC57</xm:sqref>
            </x14:sparkline>
            <x14:sparkline>
              <xm:f>Sheet1!N58:N58</xm:f>
              <xm:sqref>X58</xm:sqref>
            </x14:sparkline>
            <x14:sparkline>
              <xm:f>Sheet1!O58:O58</xm:f>
              <xm:sqref>Y58</xm:sqref>
            </x14:sparkline>
            <x14:sparkline>
              <xm:f>Sheet1!P58:P58</xm:f>
              <xm:sqref>Z58</xm:sqref>
            </x14:sparkline>
            <x14:sparkline>
              <xm:f>Sheet1!Q58:Q58</xm:f>
              <xm:sqref>AA58</xm:sqref>
            </x14:sparkline>
            <x14:sparkline>
              <xm:f>Sheet1!R58:R58</xm:f>
              <xm:sqref>AB58</xm:sqref>
            </x14:sparkline>
            <x14:sparkline>
              <xm:f>Sheet1!S58:S58</xm:f>
              <xm:sqref>AC58</xm:sqref>
            </x14:sparkline>
            <x14:sparkline>
              <xm:f>Sheet1!N59:N59</xm:f>
              <xm:sqref>X59</xm:sqref>
            </x14:sparkline>
            <x14:sparkline>
              <xm:f>Sheet1!O59:O59</xm:f>
              <xm:sqref>Y59</xm:sqref>
            </x14:sparkline>
            <x14:sparkline>
              <xm:f>Sheet1!P59:P59</xm:f>
              <xm:sqref>Z59</xm:sqref>
            </x14:sparkline>
            <x14:sparkline>
              <xm:f>Sheet1!Q59:Q59</xm:f>
              <xm:sqref>AA59</xm:sqref>
            </x14:sparkline>
            <x14:sparkline>
              <xm:f>Sheet1!R59:R59</xm:f>
              <xm:sqref>AB59</xm:sqref>
            </x14:sparkline>
            <x14:sparkline>
              <xm:f>Sheet1!S59:S59</xm:f>
              <xm:sqref>AC59</xm:sqref>
            </x14:sparkline>
            <x14:sparkline>
              <xm:f>Sheet1!N60:N60</xm:f>
              <xm:sqref>X60</xm:sqref>
            </x14:sparkline>
            <x14:sparkline>
              <xm:f>Sheet1!O60:O60</xm:f>
              <xm:sqref>Y60</xm:sqref>
            </x14:sparkline>
            <x14:sparkline>
              <xm:f>Sheet1!P60:P60</xm:f>
              <xm:sqref>Z60</xm:sqref>
            </x14:sparkline>
            <x14:sparkline>
              <xm:f>Sheet1!Q60:Q60</xm:f>
              <xm:sqref>AA60</xm:sqref>
            </x14:sparkline>
            <x14:sparkline>
              <xm:f>Sheet1!R60:R60</xm:f>
              <xm:sqref>AB60</xm:sqref>
            </x14:sparkline>
            <x14:sparkline>
              <xm:f>Sheet1!S60:S60</xm:f>
              <xm:sqref>AC60</xm:sqref>
            </x14:sparkline>
            <x14:sparkline>
              <xm:f>Sheet1!N61:N61</xm:f>
              <xm:sqref>X61</xm:sqref>
            </x14:sparkline>
            <x14:sparkline>
              <xm:f>Sheet1!O61:O61</xm:f>
              <xm:sqref>Y61</xm:sqref>
            </x14:sparkline>
            <x14:sparkline>
              <xm:f>Sheet1!P61:P61</xm:f>
              <xm:sqref>Z61</xm:sqref>
            </x14:sparkline>
            <x14:sparkline>
              <xm:f>Sheet1!Q61:Q61</xm:f>
              <xm:sqref>AA61</xm:sqref>
            </x14:sparkline>
            <x14:sparkline>
              <xm:f>Sheet1!R61:R61</xm:f>
              <xm:sqref>AB61</xm:sqref>
            </x14:sparkline>
            <x14:sparkline>
              <xm:f>Sheet1!S61:S61</xm:f>
              <xm:sqref>AC61</xm:sqref>
            </x14:sparkline>
            <x14:sparkline>
              <xm:f>Sheet1!N62:N62</xm:f>
              <xm:sqref>X62</xm:sqref>
            </x14:sparkline>
            <x14:sparkline>
              <xm:f>Sheet1!O62:O62</xm:f>
              <xm:sqref>Y62</xm:sqref>
            </x14:sparkline>
            <x14:sparkline>
              <xm:f>Sheet1!P62:P62</xm:f>
              <xm:sqref>Z62</xm:sqref>
            </x14:sparkline>
            <x14:sparkline>
              <xm:f>Sheet1!Q62:Q62</xm:f>
              <xm:sqref>AA62</xm:sqref>
            </x14:sparkline>
            <x14:sparkline>
              <xm:f>Sheet1!R62:R62</xm:f>
              <xm:sqref>AB62</xm:sqref>
            </x14:sparkline>
            <x14:sparkline>
              <xm:f>Sheet1!S62:S62</xm:f>
              <xm:sqref>AC62</xm:sqref>
            </x14:sparkline>
            <x14:sparkline>
              <xm:f>Sheet1!N63:N63</xm:f>
              <xm:sqref>X63</xm:sqref>
            </x14:sparkline>
            <x14:sparkline>
              <xm:f>Sheet1!O63:O63</xm:f>
              <xm:sqref>Y63</xm:sqref>
            </x14:sparkline>
            <x14:sparkline>
              <xm:f>Sheet1!P63:P63</xm:f>
              <xm:sqref>Z63</xm:sqref>
            </x14:sparkline>
            <x14:sparkline>
              <xm:f>Sheet1!Q63:Q63</xm:f>
              <xm:sqref>AA63</xm:sqref>
            </x14:sparkline>
            <x14:sparkline>
              <xm:f>Sheet1!R63:R63</xm:f>
              <xm:sqref>AB63</xm:sqref>
            </x14:sparkline>
            <x14:sparkline>
              <xm:f>Sheet1!S63:S63</xm:f>
              <xm:sqref>AC63</xm:sqref>
            </x14:sparkline>
            <x14:sparkline>
              <xm:f>Sheet1!N64:N64</xm:f>
              <xm:sqref>X64</xm:sqref>
            </x14:sparkline>
            <x14:sparkline>
              <xm:f>Sheet1!O64:O64</xm:f>
              <xm:sqref>Y64</xm:sqref>
            </x14:sparkline>
            <x14:sparkline>
              <xm:f>Sheet1!P64:P64</xm:f>
              <xm:sqref>Z64</xm:sqref>
            </x14:sparkline>
            <x14:sparkline>
              <xm:f>Sheet1!Q64:Q64</xm:f>
              <xm:sqref>AA64</xm:sqref>
            </x14:sparkline>
            <x14:sparkline>
              <xm:f>Sheet1!R64:R64</xm:f>
              <xm:sqref>AB64</xm:sqref>
            </x14:sparkline>
            <x14:sparkline>
              <xm:f>Sheet1!S64:S64</xm:f>
              <xm:sqref>AC64</xm:sqref>
            </x14:sparkline>
          </x14:sparklines>
        </x14:sparklineGroup>
        <x14:sparklineGroup manualMax="100" manualMin="0" type="column" displayEmptyCellsAs="gap" minAxisType="custom" maxAxisType="custom">
          <x14:colorSeries rgb="FF376092"/>
          <x14:colorNegative rgb="FFD00000"/>
          <x14:colorAxis rgb="FF000000"/>
          <x14:colorMarkers rgb="FFD00000"/>
          <x14:colorFirst rgb="FFD00000"/>
          <x14:colorLast rgb="FFD00000"/>
          <x14:colorHigh rgb="FFD00000"/>
          <x14:colorLow rgb="FFD00000"/>
          <x14:sparklines>
            <x14:sparkline>
              <xm:f>Sheet1!U37:U37</xm:f>
              <xm:sqref>AD37</xm:sqref>
            </x14:sparkline>
            <x14:sparkline>
              <xm:f>Sheet1!U38:U38</xm:f>
              <xm:sqref>AD38</xm:sqref>
            </x14:sparkline>
            <x14:sparkline>
              <xm:f>Sheet1!U39:U39</xm:f>
              <xm:sqref>AD39</xm:sqref>
            </x14:sparkline>
            <x14:sparkline>
              <xm:f>Sheet1!U40:U40</xm:f>
              <xm:sqref>AD40</xm:sqref>
            </x14:sparkline>
            <x14:sparkline>
              <xm:f>Sheet1!U41:U41</xm:f>
              <xm:sqref>AD41</xm:sqref>
            </x14:sparkline>
            <x14:sparkline>
              <xm:f>Sheet1!U42:U42</xm:f>
              <xm:sqref>AD42</xm:sqref>
            </x14:sparkline>
            <x14:sparkline>
              <xm:f>Sheet1!U43:U43</xm:f>
              <xm:sqref>AD43</xm:sqref>
            </x14:sparkline>
            <x14:sparkline>
              <xm:f>Sheet1!U44:U44</xm:f>
              <xm:sqref>AD44</xm:sqref>
            </x14:sparkline>
            <x14:sparkline>
              <xm:f>Sheet1!U45:U45</xm:f>
              <xm:sqref>AD45</xm:sqref>
            </x14:sparkline>
            <x14:sparkline>
              <xm:f>Sheet1!U46:U46</xm:f>
              <xm:sqref>AD46</xm:sqref>
            </x14:sparkline>
            <x14:sparkline>
              <xm:f>Sheet1!U47:U47</xm:f>
              <xm:sqref>AD47</xm:sqref>
            </x14:sparkline>
            <x14:sparkline>
              <xm:f>Sheet1!U48:U48</xm:f>
              <xm:sqref>AD48</xm:sqref>
            </x14:sparkline>
            <x14:sparkline>
              <xm:f>Sheet1!U49:U49</xm:f>
              <xm:sqref>AD49</xm:sqref>
            </x14:sparkline>
            <x14:sparkline>
              <xm:f>Sheet1!U50:U50</xm:f>
              <xm:sqref>AD50</xm:sqref>
            </x14:sparkline>
            <x14:sparkline>
              <xm:f>Sheet1!U51:U51</xm:f>
              <xm:sqref>AD51</xm:sqref>
            </x14:sparkline>
            <x14:sparkline>
              <xm:f>Sheet1!U52:U52</xm:f>
              <xm:sqref>AD52</xm:sqref>
            </x14:sparkline>
            <x14:sparkline>
              <xm:f>Sheet1!U53:U53</xm:f>
              <xm:sqref>AD53</xm:sqref>
            </x14:sparkline>
            <x14:sparkline>
              <xm:f>Sheet1!U54:U54</xm:f>
              <xm:sqref>AD54</xm:sqref>
            </x14:sparkline>
            <x14:sparkline>
              <xm:f>Sheet1!U55:U55</xm:f>
              <xm:sqref>AD55</xm:sqref>
            </x14:sparkline>
            <x14:sparkline>
              <xm:f>Sheet1!U56:U56</xm:f>
              <xm:sqref>AD56</xm:sqref>
            </x14:sparkline>
            <x14:sparkline>
              <xm:f>Sheet1!U57:U57</xm:f>
              <xm:sqref>AD57</xm:sqref>
            </x14:sparkline>
            <x14:sparkline>
              <xm:f>Sheet1!U58:U58</xm:f>
              <xm:sqref>AD58</xm:sqref>
            </x14:sparkline>
            <x14:sparkline>
              <xm:f>Sheet1!U59:U59</xm:f>
              <xm:sqref>AD59</xm:sqref>
            </x14:sparkline>
            <x14:sparkline>
              <xm:f>Sheet1!U60:U60</xm:f>
              <xm:sqref>AD60</xm:sqref>
            </x14:sparkline>
            <x14:sparkline>
              <xm:f>Sheet1!U61:U61</xm:f>
              <xm:sqref>AD61</xm:sqref>
            </x14:sparkline>
            <x14:sparkline>
              <xm:f>Sheet1!U62:U62</xm:f>
              <xm:sqref>AD62</xm:sqref>
            </x14:sparkline>
            <x14:sparkline>
              <xm:f>Sheet1!U63:U63</xm:f>
              <xm:sqref>AD63</xm:sqref>
            </x14:sparkline>
            <x14:sparkline>
              <xm:f>Sheet1!U64:U64</xm:f>
              <xm:sqref>AD64</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3"/>
  <sheetViews>
    <sheetView tabSelected="1" topLeftCell="D25" zoomScale="70" zoomScaleNormal="70" workbookViewId="0">
      <selection activeCell="F62" sqref="F62"/>
    </sheetView>
  </sheetViews>
  <sheetFormatPr baseColWidth="10" defaultRowHeight="15" customHeight="1" x14ac:dyDescent="0.25"/>
  <cols>
    <col min="1" max="1" width="6" bestFit="1" customWidth="1"/>
    <col min="3" max="3" width="47.7109375" bestFit="1" customWidth="1"/>
    <col min="4" max="4" width="67" bestFit="1" customWidth="1"/>
    <col min="5" max="5" width="21.85546875" customWidth="1"/>
    <col min="6" max="6" width="50.28515625" customWidth="1"/>
    <col min="14" max="14" width="24.140625" customWidth="1"/>
    <col min="21" max="21" width="19.140625" customWidth="1"/>
  </cols>
  <sheetData>
    <row r="1" spans="1:21" ht="15" customHeight="1" x14ac:dyDescent="0.25">
      <c r="E1" s="4"/>
    </row>
    <row r="2" spans="1:21" ht="15" customHeight="1" x14ac:dyDescent="0.25">
      <c r="A2" s="2" t="s">
        <v>100</v>
      </c>
      <c r="B2" s="3" t="s">
        <v>103</v>
      </c>
      <c r="C2" s="2" t="s">
        <v>103</v>
      </c>
      <c r="D2" s="4" t="s">
        <v>186</v>
      </c>
      <c r="N2" s="4" t="s">
        <v>215</v>
      </c>
    </row>
    <row r="3" spans="1:21" ht="15" customHeight="1" x14ac:dyDescent="0.25">
      <c r="A3" s="2" t="s">
        <v>100</v>
      </c>
      <c r="B3" s="3" t="s">
        <v>101</v>
      </c>
      <c r="C3" s="2" t="s">
        <v>167</v>
      </c>
      <c r="D3" s="4" t="s">
        <v>185</v>
      </c>
      <c r="E3" s="13" t="s">
        <v>175</v>
      </c>
      <c r="G3" s="5" t="s">
        <v>190</v>
      </c>
      <c r="H3" s="5" t="s">
        <v>191</v>
      </c>
      <c r="I3" s="5" t="s">
        <v>196</v>
      </c>
      <c r="J3" s="5" t="s">
        <v>192</v>
      </c>
      <c r="K3" s="5" t="s">
        <v>193</v>
      </c>
      <c r="L3" s="5" t="s">
        <v>194</v>
      </c>
      <c r="O3" s="5" t="s">
        <v>190</v>
      </c>
      <c r="P3" s="5" t="s">
        <v>191</v>
      </c>
      <c r="Q3" s="5" t="s">
        <v>196</v>
      </c>
      <c r="R3" s="5" t="s">
        <v>192</v>
      </c>
      <c r="S3" s="5" t="s">
        <v>193</v>
      </c>
      <c r="T3" s="5" t="s">
        <v>194</v>
      </c>
      <c r="U3" s="12" t="s">
        <v>214</v>
      </c>
    </row>
    <row r="4" spans="1:21" ht="15" customHeight="1" x14ac:dyDescent="0.25">
      <c r="A4" s="2" t="s">
        <v>104</v>
      </c>
      <c r="B4" s="3" t="s">
        <v>105</v>
      </c>
      <c r="C4" s="2" t="s">
        <v>163</v>
      </c>
      <c r="D4" s="4" t="s">
        <v>204</v>
      </c>
      <c r="F4" s="2" t="s">
        <v>154</v>
      </c>
      <c r="G4">
        <f>COUNTIF($C$53:$C$71,F4)</f>
        <v>2</v>
      </c>
      <c r="H4">
        <f>COUNTIF($C$23:$C$32,F4)</f>
        <v>0</v>
      </c>
      <c r="I4">
        <f>COUNTIF($C$2:$C$22,F4)</f>
        <v>0</v>
      </c>
      <c r="J4">
        <f>COUNTIF($C$33:$C$36,F4)</f>
        <v>0</v>
      </c>
      <c r="K4">
        <f>COUNTIF($C$37:$C$47,F4)</f>
        <v>1</v>
      </c>
      <c r="L4">
        <f>COUNTIF($C$49:$C$52,F4)</f>
        <v>0</v>
      </c>
      <c r="N4" s="4" t="str">
        <f>E3</f>
        <v>Inhaltlich-didaktisch</v>
      </c>
      <c r="O4">
        <f t="shared" ref="O4:T4" si="0">G11</f>
        <v>10</v>
      </c>
      <c r="P4">
        <f t="shared" si="0"/>
        <v>4</v>
      </c>
      <c r="Q4">
        <f t="shared" si="0"/>
        <v>4</v>
      </c>
      <c r="R4">
        <f t="shared" si="0"/>
        <v>1</v>
      </c>
      <c r="S4">
        <f t="shared" si="0"/>
        <v>3</v>
      </c>
      <c r="T4">
        <f t="shared" si="0"/>
        <v>0</v>
      </c>
      <c r="U4">
        <f t="shared" ref="U4:U15" si="1">SUM(O4:T4)</f>
        <v>22</v>
      </c>
    </row>
    <row r="5" spans="1:21" ht="15" customHeight="1" x14ac:dyDescent="0.25">
      <c r="A5" s="2" t="s">
        <v>106</v>
      </c>
      <c r="B5" s="3" t="s">
        <v>107</v>
      </c>
      <c r="C5" s="2" t="s">
        <v>103</v>
      </c>
      <c r="D5" s="4" t="s">
        <v>186</v>
      </c>
      <c r="F5" s="2" t="s">
        <v>58</v>
      </c>
      <c r="G5">
        <f t="shared" ref="G5:G66" si="2">COUNTIF($C$53:$C$71,F5)</f>
        <v>1</v>
      </c>
      <c r="H5">
        <f t="shared" ref="H5:H66" si="3">COUNTIF($C$23:$C$32,F5)</f>
        <v>0</v>
      </c>
      <c r="I5">
        <f t="shared" ref="I5:I65" si="4">COUNTIF($C$2:$C$22,F5)</f>
        <v>0</v>
      </c>
      <c r="J5">
        <f t="shared" ref="J5:J66" si="5">COUNTIF($C$33:$C$36,F5)</f>
        <v>0</v>
      </c>
      <c r="K5">
        <f t="shared" ref="K5:K66" si="6">COUNTIF($C$37:$C$47,F5)</f>
        <v>0</v>
      </c>
      <c r="L5">
        <f t="shared" ref="L5:L66" si="7">COUNTIF($C$49:$C$52,F5)</f>
        <v>0</v>
      </c>
      <c r="N5" s="4" t="str">
        <f>E12</f>
        <v>Inhaltlich-fachlich</v>
      </c>
      <c r="O5">
        <f t="shared" ref="O5:T5" si="8">G14</f>
        <v>0</v>
      </c>
      <c r="P5">
        <f t="shared" si="8"/>
        <v>2</v>
      </c>
      <c r="Q5">
        <f t="shared" si="8"/>
        <v>0</v>
      </c>
      <c r="R5">
        <f t="shared" si="8"/>
        <v>0</v>
      </c>
      <c r="S5">
        <f t="shared" si="8"/>
        <v>1</v>
      </c>
      <c r="T5">
        <f t="shared" si="8"/>
        <v>0</v>
      </c>
      <c r="U5">
        <f t="shared" si="1"/>
        <v>3</v>
      </c>
    </row>
    <row r="6" spans="1:21" ht="15" customHeight="1" x14ac:dyDescent="0.25">
      <c r="A6" s="2" t="s">
        <v>108</v>
      </c>
      <c r="B6" s="3" t="s">
        <v>109</v>
      </c>
      <c r="C6" s="2" t="s">
        <v>164</v>
      </c>
      <c r="D6" s="4" t="s">
        <v>182</v>
      </c>
      <c r="F6" s="2" t="s">
        <v>36</v>
      </c>
      <c r="G6">
        <f t="shared" si="2"/>
        <v>1</v>
      </c>
      <c r="H6">
        <f t="shared" si="3"/>
        <v>0</v>
      </c>
      <c r="I6">
        <f t="shared" si="4"/>
        <v>0</v>
      </c>
      <c r="J6">
        <f t="shared" si="5"/>
        <v>0</v>
      </c>
      <c r="K6">
        <f t="shared" si="6"/>
        <v>0</v>
      </c>
      <c r="L6">
        <f t="shared" si="7"/>
        <v>0</v>
      </c>
      <c r="N6" s="4" t="str">
        <f>E15</f>
        <v>methodisch-didaktisch</v>
      </c>
      <c r="O6">
        <f t="shared" ref="O6:T6" si="9">G27</f>
        <v>6</v>
      </c>
      <c r="P6">
        <f t="shared" si="9"/>
        <v>3</v>
      </c>
      <c r="Q6">
        <f t="shared" si="9"/>
        <v>3</v>
      </c>
      <c r="R6">
        <f t="shared" si="9"/>
        <v>2</v>
      </c>
      <c r="S6">
        <f t="shared" si="9"/>
        <v>3</v>
      </c>
      <c r="T6">
        <f t="shared" si="9"/>
        <v>2</v>
      </c>
      <c r="U6">
        <f t="shared" si="1"/>
        <v>19</v>
      </c>
    </row>
    <row r="7" spans="1:21" ht="15" customHeight="1" x14ac:dyDescent="0.25">
      <c r="A7" s="2" t="s">
        <v>110</v>
      </c>
      <c r="B7" s="3" t="s">
        <v>113</v>
      </c>
      <c r="C7" s="2" t="s">
        <v>113</v>
      </c>
      <c r="D7" s="4" t="s">
        <v>210</v>
      </c>
      <c r="F7" s="2" t="s">
        <v>77</v>
      </c>
      <c r="G7">
        <f t="shared" si="2"/>
        <v>1</v>
      </c>
      <c r="H7">
        <f t="shared" si="3"/>
        <v>0</v>
      </c>
      <c r="I7">
        <f t="shared" si="4"/>
        <v>0</v>
      </c>
      <c r="J7">
        <f t="shared" si="5"/>
        <v>0</v>
      </c>
      <c r="K7">
        <f t="shared" si="6"/>
        <v>0</v>
      </c>
      <c r="L7">
        <f t="shared" si="7"/>
        <v>0</v>
      </c>
      <c r="N7" s="4" t="str">
        <f>E28</f>
        <v>Gestaltung von Lehr-Lern-Materialien</v>
      </c>
      <c r="O7">
        <f t="shared" ref="O7:T7" si="10">G30</f>
        <v>1</v>
      </c>
      <c r="P7">
        <f t="shared" si="10"/>
        <v>1</v>
      </c>
      <c r="Q7">
        <f t="shared" si="10"/>
        <v>4</v>
      </c>
      <c r="R7">
        <f t="shared" si="10"/>
        <v>1</v>
      </c>
      <c r="S7">
        <f t="shared" si="10"/>
        <v>2</v>
      </c>
      <c r="T7">
        <f t="shared" si="10"/>
        <v>0</v>
      </c>
      <c r="U7">
        <f t="shared" si="1"/>
        <v>9</v>
      </c>
    </row>
    <row r="8" spans="1:21" ht="15" customHeight="1" x14ac:dyDescent="0.25">
      <c r="A8" s="2" t="s">
        <v>110</v>
      </c>
      <c r="B8" s="3" t="s">
        <v>111</v>
      </c>
      <c r="C8" s="2" t="s">
        <v>103</v>
      </c>
      <c r="D8" s="4" t="s">
        <v>186</v>
      </c>
      <c r="F8" s="2" t="s">
        <v>166</v>
      </c>
      <c r="G8">
        <f t="shared" si="2"/>
        <v>2</v>
      </c>
      <c r="H8">
        <f t="shared" si="3"/>
        <v>3</v>
      </c>
      <c r="I8">
        <f t="shared" si="4"/>
        <v>0</v>
      </c>
      <c r="J8">
        <f t="shared" si="5"/>
        <v>0</v>
      </c>
      <c r="K8">
        <f t="shared" si="6"/>
        <v>0</v>
      </c>
      <c r="L8">
        <f t="shared" si="7"/>
        <v>0</v>
      </c>
      <c r="N8" s="4" t="str">
        <f>E31</f>
        <v>Schülerorientierung</v>
      </c>
      <c r="O8">
        <f t="shared" ref="O8:T8" si="11">G36</f>
        <v>5</v>
      </c>
      <c r="P8">
        <f t="shared" si="11"/>
        <v>3</v>
      </c>
      <c r="Q8">
        <f t="shared" si="11"/>
        <v>0</v>
      </c>
      <c r="R8">
        <f t="shared" si="11"/>
        <v>0</v>
      </c>
      <c r="S8">
        <f t="shared" si="11"/>
        <v>0</v>
      </c>
      <c r="T8">
        <f t="shared" si="11"/>
        <v>1</v>
      </c>
      <c r="U8">
        <f t="shared" si="1"/>
        <v>9</v>
      </c>
    </row>
    <row r="9" spans="1:21" ht="15" customHeight="1" x14ac:dyDescent="0.25">
      <c r="A9" s="2" t="s">
        <v>114</v>
      </c>
      <c r="B9" s="3" t="s">
        <v>115</v>
      </c>
      <c r="C9" s="2" t="s">
        <v>156</v>
      </c>
      <c r="D9" s="4" t="s">
        <v>189</v>
      </c>
      <c r="F9" s="2" t="s">
        <v>161</v>
      </c>
      <c r="G9">
        <f t="shared" si="2"/>
        <v>2</v>
      </c>
      <c r="H9">
        <f t="shared" si="3"/>
        <v>0</v>
      </c>
      <c r="I9">
        <f t="shared" si="4"/>
        <v>0</v>
      </c>
      <c r="J9">
        <f t="shared" si="5"/>
        <v>0</v>
      </c>
      <c r="K9">
        <f t="shared" si="6"/>
        <v>0</v>
      </c>
      <c r="L9">
        <f t="shared" si="7"/>
        <v>0</v>
      </c>
      <c r="N9" s="4" t="str">
        <f>E37</f>
        <v>Einsatz von Lehr-Lern-Material</v>
      </c>
      <c r="O9">
        <f t="shared" ref="O9:T9" si="12">G41</f>
        <v>4</v>
      </c>
      <c r="P9">
        <f t="shared" si="12"/>
        <v>4</v>
      </c>
      <c r="Q9">
        <f t="shared" si="12"/>
        <v>3</v>
      </c>
      <c r="R9">
        <f t="shared" si="12"/>
        <v>0</v>
      </c>
      <c r="S9">
        <f t="shared" si="12"/>
        <v>1</v>
      </c>
      <c r="T9">
        <f t="shared" si="12"/>
        <v>0</v>
      </c>
      <c r="U9">
        <f t="shared" si="1"/>
        <v>12</v>
      </c>
    </row>
    <row r="10" spans="1:21" ht="15" customHeight="1" x14ac:dyDescent="0.25">
      <c r="A10" s="2" t="s">
        <v>114</v>
      </c>
      <c r="B10" s="3" t="s">
        <v>119</v>
      </c>
      <c r="C10" s="2" t="s">
        <v>156</v>
      </c>
      <c r="D10" s="4" t="s">
        <v>189</v>
      </c>
      <c r="F10" s="2" t="s">
        <v>156</v>
      </c>
      <c r="G10">
        <f t="shared" si="2"/>
        <v>1</v>
      </c>
      <c r="H10">
        <f t="shared" si="3"/>
        <v>1</v>
      </c>
      <c r="I10">
        <f t="shared" si="4"/>
        <v>4</v>
      </c>
      <c r="J10">
        <f t="shared" si="5"/>
        <v>1</v>
      </c>
      <c r="K10">
        <f t="shared" si="6"/>
        <v>2</v>
      </c>
      <c r="L10">
        <f t="shared" si="7"/>
        <v>0</v>
      </c>
      <c r="N10" s="4" t="str">
        <f>E42</f>
        <v>Ökologisch</v>
      </c>
      <c r="O10">
        <f t="shared" ref="O10:T10" si="13">G44</f>
        <v>0</v>
      </c>
      <c r="P10">
        <f t="shared" si="13"/>
        <v>1</v>
      </c>
      <c r="Q10">
        <f t="shared" si="13"/>
        <v>9</v>
      </c>
      <c r="R10">
        <f t="shared" si="13"/>
        <v>0</v>
      </c>
      <c r="S10">
        <f t="shared" si="13"/>
        <v>0</v>
      </c>
      <c r="T10">
        <f t="shared" si="13"/>
        <v>0</v>
      </c>
      <c r="U10">
        <f t="shared" si="1"/>
        <v>10</v>
      </c>
    </row>
    <row r="11" spans="1:21" ht="15" customHeight="1" x14ac:dyDescent="0.25">
      <c r="A11" s="2" t="s">
        <v>114</v>
      </c>
      <c r="B11" s="3" t="s">
        <v>117</v>
      </c>
      <c r="C11" s="2" t="s">
        <v>103</v>
      </c>
      <c r="D11" s="4" t="s">
        <v>186</v>
      </c>
      <c r="F11" s="13"/>
      <c r="G11" s="13">
        <f t="shared" ref="G11:L11" si="14">SUM(G4:G10)</f>
        <v>10</v>
      </c>
      <c r="H11" s="13">
        <f t="shared" si="14"/>
        <v>4</v>
      </c>
      <c r="I11" s="13">
        <f t="shared" si="14"/>
        <v>4</v>
      </c>
      <c r="J11" s="13">
        <f t="shared" si="14"/>
        <v>1</v>
      </c>
      <c r="K11" s="13">
        <f t="shared" si="14"/>
        <v>3</v>
      </c>
      <c r="L11" s="13">
        <f t="shared" si="14"/>
        <v>0</v>
      </c>
      <c r="N11" s="4" t="str">
        <f>E45</f>
        <v>Autonomer Lerner</v>
      </c>
      <c r="O11">
        <f t="shared" ref="O11:T11" si="15">G47</f>
        <v>0</v>
      </c>
      <c r="P11">
        <f t="shared" si="15"/>
        <v>0</v>
      </c>
      <c r="Q11">
        <f t="shared" si="15"/>
        <v>0</v>
      </c>
      <c r="R11">
        <f t="shared" si="15"/>
        <v>0</v>
      </c>
      <c r="S11">
        <f t="shared" si="15"/>
        <v>0</v>
      </c>
      <c r="T11">
        <f t="shared" si="15"/>
        <v>1</v>
      </c>
      <c r="U11">
        <f t="shared" si="1"/>
        <v>1</v>
      </c>
    </row>
    <row r="12" spans="1:21" ht="15" customHeight="1" x14ac:dyDescent="0.25">
      <c r="A12" s="2" t="s">
        <v>120</v>
      </c>
      <c r="B12" s="3" t="s">
        <v>121</v>
      </c>
      <c r="C12" s="2" t="s">
        <v>164</v>
      </c>
      <c r="D12" s="4" t="s">
        <v>182</v>
      </c>
      <c r="E12" s="13" t="s">
        <v>174</v>
      </c>
      <c r="N12" s="4" t="str">
        <f>E48</f>
        <v>Schulorganisation</v>
      </c>
      <c r="O12">
        <f t="shared" ref="O12:T12" si="16">G53</f>
        <v>1</v>
      </c>
      <c r="P12">
        <f t="shared" si="16"/>
        <v>0</v>
      </c>
      <c r="Q12">
        <f t="shared" si="16"/>
        <v>2</v>
      </c>
      <c r="R12">
        <f t="shared" si="16"/>
        <v>0</v>
      </c>
      <c r="S12">
        <f t="shared" si="16"/>
        <v>2</v>
      </c>
      <c r="T12">
        <f t="shared" si="16"/>
        <v>0</v>
      </c>
      <c r="U12">
        <f t="shared" si="1"/>
        <v>5</v>
      </c>
    </row>
    <row r="13" spans="1:21" ht="15" customHeight="1" x14ac:dyDescent="0.25">
      <c r="A13" s="2" t="s">
        <v>122</v>
      </c>
      <c r="B13" s="3" t="s">
        <v>123</v>
      </c>
      <c r="C13" s="2" t="s">
        <v>103</v>
      </c>
      <c r="D13" s="4" t="s">
        <v>186</v>
      </c>
      <c r="F13" s="2" t="s">
        <v>159</v>
      </c>
      <c r="G13">
        <f t="shared" si="2"/>
        <v>0</v>
      </c>
      <c r="H13">
        <f t="shared" si="3"/>
        <v>2</v>
      </c>
      <c r="I13">
        <f t="shared" si="4"/>
        <v>0</v>
      </c>
      <c r="J13">
        <f t="shared" si="5"/>
        <v>0</v>
      </c>
      <c r="K13">
        <f t="shared" si="6"/>
        <v>1</v>
      </c>
      <c r="L13">
        <f t="shared" si="7"/>
        <v>0</v>
      </c>
      <c r="N13" s="4" t="str">
        <f>E54</f>
        <v>Sprachorientierung</v>
      </c>
      <c r="O13">
        <f t="shared" ref="O13:T13" si="17">G59</f>
        <v>1</v>
      </c>
      <c r="P13">
        <f t="shared" si="17"/>
        <v>1</v>
      </c>
      <c r="Q13">
        <f t="shared" si="17"/>
        <v>0</v>
      </c>
      <c r="R13">
        <f t="shared" si="17"/>
        <v>1</v>
      </c>
      <c r="S13">
        <f t="shared" si="17"/>
        <v>2</v>
      </c>
      <c r="T13">
        <f t="shared" si="17"/>
        <v>1</v>
      </c>
      <c r="U13">
        <f t="shared" si="1"/>
        <v>6</v>
      </c>
    </row>
    <row r="14" spans="1:21" ht="15" customHeight="1" x14ac:dyDescent="0.25">
      <c r="A14" s="2" t="s">
        <v>124</v>
      </c>
      <c r="B14" s="3" t="s">
        <v>125</v>
      </c>
      <c r="C14" s="2" t="s">
        <v>103</v>
      </c>
      <c r="D14" s="4" t="s">
        <v>186</v>
      </c>
      <c r="G14" s="13">
        <f t="shared" ref="G14:L14" si="18">G13</f>
        <v>0</v>
      </c>
      <c r="H14" s="13">
        <f t="shared" si="18"/>
        <v>2</v>
      </c>
      <c r="I14" s="13">
        <f t="shared" si="18"/>
        <v>0</v>
      </c>
      <c r="J14" s="13">
        <f t="shared" si="18"/>
        <v>0</v>
      </c>
      <c r="K14" s="13">
        <f t="shared" si="18"/>
        <v>1</v>
      </c>
      <c r="L14" s="13">
        <f t="shared" si="18"/>
        <v>0</v>
      </c>
      <c r="N14" s="4" t="str">
        <f>E60</f>
        <v>sprachdidaktisch</v>
      </c>
      <c r="O14">
        <f t="shared" ref="O14:T14" si="19">G63</f>
        <v>3</v>
      </c>
      <c r="P14">
        <f t="shared" si="19"/>
        <v>0</v>
      </c>
      <c r="Q14">
        <f t="shared" si="19"/>
        <v>2</v>
      </c>
      <c r="R14">
        <f t="shared" si="19"/>
        <v>0</v>
      </c>
      <c r="S14">
        <f t="shared" si="19"/>
        <v>1</v>
      </c>
      <c r="T14">
        <f t="shared" si="19"/>
        <v>0</v>
      </c>
      <c r="U14">
        <f t="shared" si="1"/>
        <v>6</v>
      </c>
    </row>
    <row r="15" spans="1:21" ht="15" customHeight="1" x14ac:dyDescent="0.25">
      <c r="A15" s="2" t="s">
        <v>126</v>
      </c>
      <c r="B15" s="3" t="s">
        <v>127</v>
      </c>
      <c r="C15" s="2" t="s">
        <v>103</v>
      </c>
      <c r="D15" s="4" t="s">
        <v>186</v>
      </c>
      <c r="E15" s="13" t="s">
        <v>205</v>
      </c>
      <c r="N15" s="4" t="str">
        <f>E64</f>
        <v>Sonstiges</v>
      </c>
      <c r="O15">
        <f t="shared" ref="O15:T15" si="20">G67</f>
        <v>1</v>
      </c>
      <c r="P15">
        <f t="shared" si="20"/>
        <v>0</v>
      </c>
      <c r="Q15">
        <f t="shared" si="20"/>
        <v>1</v>
      </c>
      <c r="R15">
        <f t="shared" si="20"/>
        <v>1</v>
      </c>
      <c r="S15">
        <f t="shared" si="20"/>
        <v>0</v>
      </c>
      <c r="T15">
        <f t="shared" si="20"/>
        <v>1</v>
      </c>
      <c r="U15">
        <f t="shared" si="1"/>
        <v>4</v>
      </c>
    </row>
    <row r="16" spans="1:21" ht="15" customHeight="1" x14ac:dyDescent="0.25">
      <c r="A16" s="2" t="s">
        <v>128</v>
      </c>
      <c r="B16" s="3" t="s">
        <v>129</v>
      </c>
      <c r="C16" s="2" t="s">
        <v>167</v>
      </c>
      <c r="D16" s="4" t="s">
        <v>185</v>
      </c>
      <c r="F16" s="2" t="s">
        <v>36</v>
      </c>
      <c r="G16">
        <f t="shared" si="2"/>
        <v>1</v>
      </c>
      <c r="H16">
        <f t="shared" si="3"/>
        <v>0</v>
      </c>
      <c r="I16">
        <f t="shared" si="4"/>
        <v>0</v>
      </c>
      <c r="J16">
        <f t="shared" si="5"/>
        <v>0</v>
      </c>
      <c r="K16">
        <f t="shared" si="6"/>
        <v>0</v>
      </c>
      <c r="L16">
        <f t="shared" si="7"/>
        <v>0</v>
      </c>
    </row>
    <row r="17" spans="1:22" ht="15" customHeight="1" x14ac:dyDescent="0.25">
      <c r="A17" s="2" t="s">
        <v>130</v>
      </c>
      <c r="B17" s="3" t="s">
        <v>133</v>
      </c>
      <c r="C17" s="2" t="s">
        <v>165</v>
      </c>
      <c r="D17" s="4" t="s">
        <v>210</v>
      </c>
      <c r="F17" s="2" t="s">
        <v>168</v>
      </c>
      <c r="G17">
        <f t="shared" si="2"/>
        <v>0</v>
      </c>
      <c r="H17">
        <f t="shared" si="3"/>
        <v>0</v>
      </c>
      <c r="I17">
        <f t="shared" si="4"/>
        <v>0</v>
      </c>
      <c r="J17">
        <f t="shared" si="5"/>
        <v>0</v>
      </c>
      <c r="K17">
        <f t="shared" si="6"/>
        <v>1</v>
      </c>
      <c r="L17">
        <f t="shared" si="7"/>
        <v>0</v>
      </c>
    </row>
    <row r="18" spans="1:22" ht="15" customHeight="1" x14ac:dyDescent="0.25">
      <c r="A18" s="2" t="s">
        <v>130</v>
      </c>
      <c r="B18" s="3" t="s">
        <v>131</v>
      </c>
      <c r="C18" s="2" t="s">
        <v>103</v>
      </c>
      <c r="D18" s="4" t="s">
        <v>186</v>
      </c>
      <c r="F18" s="2" t="s">
        <v>143</v>
      </c>
      <c r="G18">
        <f t="shared" si="2"/>
        <v>0</v>
      </c>
      <c r="H18">
        <f t="shared" si="3"/>
        <v>0</v>
      </c>
      <c r="I18">
        <f t="shared" si="4"/>
        <v>0</v>
      </c>
      <c r="J18">
        <f t="shared" si="5"/>
        <v>0</v>
      </c>
      <c r="K18">
        <f t="shared" si="6"/>
        <v>0</v>
      </c>
      <c r="L18">
        <f t="shared" si="7"/>
        <v>0</v>
      </c>
    </row>
    <row r="19" spans="1:22" ht="15" customHeight="1" x14ac:dyDescent="0.25">
      <c r="A19" s="2" t="s">
        <v>134</v>
      </c>
      <c r="B19" s="3" t="s">
        <v>135</v>
      </c>
      <c r="C19" s="2" t="s">
        <v>156</v>
      </c>
      <c r="D19" s="4" t="s">
        <v>189</v>
      </c>
      <c r="F19" s="2" t="s">
        <v>41</v>
      </c>
      <c r="G19">
        <f t="shared" si="2"/>
        <v>1</v>
      </c>
      <c r="H19">
        <f t="shared" si="3"/>
        <v>0</v>
      </c>
      <c r="I19">
        <f t="shared" si="4"/>
        <v>0</v>
      </c>
      <c r="J19">
        <f t="shared" si="5"/>
        <v>0</v>
      </c>
      <c r="K19">
        <f t="shared" si="6"/>
        <v>0</v>
      </c>
      <c r="L19">
        <f t="shared" si="7"/>
        <v>0</v>
      </c>
    </row>
    <row r="20" spans="1:22" ht="15" customHeight="1" x14ac:dyDescent="0.25">
      <c r="A20" s="2" t="s">
        <v>136</v>
      </c>
      <c r="B20" s="3" t="s">
        <v>137</v>
      </c>
      <c r="C20" s="2" t="s">
        <v>165</v>
      </c>
      <c r="D20" s="4" t="s">
        <v>210</v>
      </c>
      <c r="F20" s="2" t="s">
        <v>155</v>
      </c>
      <c r="G20">
        <f t="shared" si="2"/>
        <v>2</v>
      </c>
      <c r="H20">
        <f t="shared" si="3"/>
        <v>0</v>
      </c>
      <c r="I20">
        <f t="shared" si="4"/>
        <v>0</v>
      </c>
      <c r="J20">
        <f t="shared" si="5"/>
        <v>0</v>
      </c>
      <c r="K20">
        <f t="shared" si="6"/>
        <v>0</v>
      </c>
      <c r="L20">
        <f t="shared" si="7"/>
        <v>0</v>
      </c>
      <c r="N20" s="4" t="s">
        <v>216</v>
      </c>
      <c r="O20">
        <v>16</v>
      </c>
      <c r="P20">
        <v>8</v>
      </c>
      <c r="Q20">
        <v>18</v>
      </c>
      <c r="R20">
        <v>7</v>
      </c>
      <c r="S20">
        <v>23</v>
      </c>
      <c r="T20">
        <v>9</v>
      </c>
      <c r="U20">
        <v>81</v>
      </c>
    </row>
    <row r="21" spans="1:22" ht="15" customHeight="1" x14ac:dyDescent="0.25">
      <c r="A21" s="2" t="s">
        <v>138</v>
      </c>
      <c r="B21" s="3" t="s">
        <v>139</v>
      </c>
      <c r="C21" s="2" t="s">
        <v>156</v>
      </c>
      <c r="D21" s="4" t="s">
        <v>189</v>
      </c>
      <c r="F21" s="2" t="s">
        <v>8</v>
      </c>
      <c r="G21">
        <f t="shared" si="2"/>
        <v>0</v>
      </c>
      <c r="H21">
        <f t="shared" si="3"/>
        <v>1</v>
      </c>
      <c r="I21">
        <f t="shared" si="4"/>
        <v>0</v>
      </c>
      <c r="J21">
        <f t="shared" si="5"/>
        <v>1</v>
      </c>
      <c r="K21">
        <f t="shared" si="6"/>
        <v>0</v>
      </c>
      <c r="L21">
        <f t="shared" si="7"/>
        <v>0</v>
      </c>
      <c r="O21" s="5" t="s">
        <v>190</v>
      </c>
      <c r="P21" s="5" t="s">
        <v>191</v>
      </c>
      <c r="Q21" s="5" t="s">
        <v>196</v>
      </c>
      <c r="R21" s="5" t="s">
        <v>192</v>
      </c>
      <c r="S21" s="5" t="s">
        <v>193</v>
      </c>
      <c r="T21" s="5" t="s">
        <v>194</v>
      </c>
      <c r="U21" s="12" t="s">
        <v>217</v>
      </c>
      <c r="V21" s="12" t="s">
        <v>218</v>
      </c>
    </row>
    <row r="22" spans="1:22" ht="15" customHeight="1" x14ac:dyDescent="0.25">
      <c r="A22" s="2" t="s">
        <v>138</v>
      </c>
      <c r="B22" s="3" t="s">
        <v>141</v>
      </c>
      <c r="C22" s="2" t="s">
        <v>103</v>
      </c>
      <c r="D22" s="4" t="s">
        <v>186</v>
      </c>
      <c r="F22" s="2" t="s">
        <v>113</v>
      </c>
      <c r="G22">
        <f t="shared" si="2"/>
        <v>2</v>
      </c>
      <c r="H22">
        <f t="shared" si="3"/>
        <v>1</v>
      </c>
      <c r="I22">
        <f t="shared" si="4"/>
        <v>1</v>
      </c>
      <c r="J22">
        <f t="shared" si="5"/>
        <v>0</v>
      </c>
      <c r="K22">
        <f t="shared" si="6"/>
        <v>1</v>
      </c>
      <c r="L22">
        <f t="shared" si="7"/>
        <v>0</v>
      </c>
      <c r="N22" s="4" t="str">
        <f>N4</f>
        <v>Inhaltlich-didaktisch</v>
      </c>
      <c r="O22" s="8">
        <f>100*(O4/O$20)</f>
        <v>62.5</v>
      </c>
      <c r="P22" s="8">
        <f t="shared" ref="P22:U22" si="21">100*(P4/P$20)</f>
        <v>50</v>
      </c>
      <c r="Q22" s="8">
        <f t="shared" si="21"/>
        <v>22.222222222222221</v>
      </c>
      <c r="R22" s="8">
        <f t="shared" si="21"/>
        <v>14.285714285714285</v>
      </c>
      <c r="S22" s="8">
        <f t="shared" si="21"/>
        <v>13.043478260869565</v>
      </c>
      <c r="T22" s="8">
        <f t="shared" si="21"/>
        <v>0</v>
      </c>
      <c r="U22" s="8">
        <f t="shared" si="21"/>
        <v>27.160493827160494</v>
      </c>
      <c r="V22" s="8">
        <f t="shared" ref="V22:V33" si="22">SUM(O22:T22)/6</f>
        <v>27.008569128134344</v>
      </c>
    </row>
    <row r="23" spans="1:22" ht="15" customHeight="1" x14ac:dyDescent="0.25">
      <c r="A23" s="2" t="s">
        <v>79</v>
      </c>
      <c r="B23" s="3" t="s">
        <v>81</v>
      </c>
      <c r="C23" s="2" t="s">
        <v>8</v>
      </c>
      <c r="D23" s="4" t="s">
        <v>180</v>
      </c>
      <c r="F23" s="2" t="s">
        <v>150</v>
      </c>
      <c r="G23">
        <f t="shared" si="2"/>
        <v>0</v>
      </c>
      <c r="H23">
        <f t="shared" si="3"/>
        <v>0</v>
      </c>
      <c r="I23">
        <f t="shared" si="4"/>
        <v>0</v>
      </c>
      <c r="J23">
        <f t="shared" si="5"/>
        <v>0</v>
      </c>
      <c r="K23">
        <f t="shared" si="6"/>
        <v>0</v>
      </c>
      <c r="L23">
        <f t="shared" si="7"/>
        <v>1</v>
      </c>
      <c r="N23" s="4" t="str">
        <f t="shared" ref="N23:N29" si="23">N5</f>
        <v>Inhaltlich-fachlich</v>
      </c>
      <c r="O23" s="8">
        <f t="shared" ref="O23:T23" si="24">100*(O5/O$20)</f>
        <v>0</v>
      </c>
      <c r="P23" s="8">
        <f t="shared" si="24"/>
        <v>25</v>
      </c>
      <c r="Q23" s="8">
        <f t="shared" si="24"/>
        <v>0</v>
      </c>
      <c r="R23" s="8">
        <f t="shared" si="24"/>
        <v>0</v>
      </c>
      <c r="S23" s="8">
        <f t="shared" si="24"/>
        <v>4.3478260869565215</v>
      </c>
      <c r="T23" s="8">
        <f t="shared" si="24"/>
        <v>0</v>
      </c>
      <c r="U23" s="8">
        <f>100*(U5/U$20)</f>
        <v>3.7037037037037033</v>
      </c>
      <c r="V23" s="8">
        <f t="shared" si="22"/>
        <v>4.8913043478260869</v>
      </c>
    </row>
    <row r="24" spans="1:22" ht="15" customHeight="1" x14ac:dyDescent="0.25">
      <c r="A24" s="2" t="s">
        <v>82</v>
      </c>
      <c r="B24" s="3" t="s">
        <v>83</v>
      </c>
      <c r="C24" s="2" t="s">
        <v>159</v>
      </c>
      <c r="D24" s="4" t="s">
        <v>174</v>
      </c>
      <c r="F24" s="2" t="s">
        <v>165</v>
      </c>
      <c r="G24">
        <f t="shared" si="2"/>
        <v>0</v>
      </c>
      <c r="H24">
        <f t="shared" si="3"/>
        <v>0</v>
      </c>
      <c r="I24">
        <f t="shared" si="4"/>
        <v>2</v>
      </c>
      <c r="J24">
        <f t="shared" si="5"/>
        <v>0</v>
      </c>
      <c r="K24">
        <f t="shared" si="6"/>
        <v>0</v>
      </c>
      <c r="L24">
        <f t="shared" si="7"/>
        <v>0</v>
      </c>
      <c r="N24" s="4" t="str">
        <f t="shared" si="23"/>
        <v>methodisch-didaktisch</v>
      </c>
      <c r="O24" s="8">
        <f t="shared" ref="O24:U24" si="25">100*(O6/O$20)</f>
        <v>37.5</v>
      </c>
      <c r="P24" s="8">
        <f t="shared" si="25"/>
        <v>37.5</v>
      </c>
      <c r="Q24" s="8">
        <f t="shared" si="25"/>
        <v>16.666666666666664</v>
      </c>
      <c r="R24" s="8">
        <f t="shared" si="25"/>
        <v>28.571428571428569</v>
      </c>
      <c r="S24" s="8">
        <f t="shared" si="25"/>
        <v>13.043478260869565</v>
      </c>
      <c r="T24" s="8">
        <f t="shared" si="25"/>
        <v>22.222222222222221</v>
      </c>
      <c r="U24" s="8">
        <f t="shared" si="25"/>
        <v>23.456790123456788</v>
      </c>
      <c r="V24" s="8">
        <f t="shared" si="22"/>
        <v>25.917299286864505</v>
      </c>
    </row>
    <row r="25" spans="1:22" ht="15" customHeight="1" x14ac:dyDescent="0.25">
      <c r="A25" s="2" t="s">
        <v>82</v>
      </c>
      <c r="B25" s="3" t="s">
        <v>85</v>
      </c>
      <c r="C25" s="2" t="s">
        <v>162</v>
      </c>
      <c r="D25" s="4" t="s">
        <v>181</v>
      </c>
      <c r="F25" s="2" t="s">
        <v>162</v>
      </c>
      <c r="G25">
        <f t="shared" si="2"/>
        <v>0</v>
      </c>
      <c r="H25">
        <f t="shared" si="3"/>
        <v>1</v>
      </c>
      <c r="I25">
        <f t="shared" si="4"/>
        <v>0</v>
      </c>
      <c r="J25">
        <f t="shared" si="5"/>
        <v>0</v>
      </c>
      <c r="K25">
        <f t="shared" si="6"/>
        <v>1</v>
      </c>
      <c r="L25">
        <f t="shared" si="7"/>
        <v>1</v>
      </c>
      <c r="N25" s="4" t="str">
        <f t="shared" si="23"/>
        <v>Gestaltung von Lehr-Lern-Materialien</v>
      </c>
      <c r="O25" s="8">
        <f t="shared" ref="O25:U25" si="26">100*(O7/O$20)</f>
        <v>6.25</v>
      </c>
      <c r="P25" s="8">
        <f t="shared" si="26"/>
        <v>12.5</v>
      </c>
      <c r="Q25" s="8">
        <f t="shared" si="26"/>
        <v>22.222222222222221</v>
      </c>
      <c r="R25" s="8">
        <f t="shared" si="26"/>
        <v>14.285714285714285</v>
      </c>
      <c r="S25" s="8">
        <f t="shared" si="26"/>
        <v>8.695652173913043</v>
      </c>
      <c r="T25" s="8">
        <f t="shared" si="26"/>
        <v>0</v>
      </c>
      <c r="U25" s="8">
        <f t="shared" si="26"/>
        <v>11.111111111111111</v>
      </c>
      <c r="V25" s="8">
        <f t="shared" si="22"/>
        <v>10.658931446974925</v>
      </c>
    </row>
    <row r="26" spans="1:22" ht="15" customHeight="1" x14ac:dyDescent="0.25">
      <c r="A26" s="2" t="s">
        <v>86</v>
      </c>
      <c r="B26" s="3" t="s">
        <v>87</v>
      </c>
      <c r="C26" s="2" t="s">
        <v>159</v>
      </c>
      <c r="D26" s="4" t="s">
        <v>174</v>
      </c>
      <c r="F26" s="2" t="s">
        <v>157</v>
      </c>
      <c r="G26">
        <f t="shared" si="2"/>
        <v>0</v>
      </c>
      <c r="H26">
        <f t="shared" si="3"/>
        <v>0</v>
      </c>
      <c r="I26">
        <f t="shared" si="4"/>
        <v>0</v>
      </c>
      <c r="J26">
        <f t="shared" si="5"/>
        <v>1</v>
      </c>
      <c r="K26">
        <f t="shared" si="6"/>
        <v>0</v>
      </c>
      <c r="L26">
        <f t="shared" si="7"/>
        <v>0</v>
      </c>
      <c r="N26" s="4" t="str">
        <f t="shared" si="23"/>
        <v>Schülerorientierung</v>
      </c>
      <c r="O26" s="8">
        <f t="shared" ref="O26:U26" si="27">100*(O8/O$20)</f>
        <v>31.25</v>
      </c>
      <c r="P26" s="8">
        <f t="shared" si="27"/>
        <v>37.5</v>
      </c>
      <c r="Q26" s="8">
        <f t="shared" si="27"/>
        <v>0</v>
      </c>
      <c r="R26" s="8">
        <f t="shared" si="27"/>
        <v>0</v>
      </c>
      <c r="S26" s="8">
        <f t="shared" si="27"/>
        <v>0</v>
      </c>
      <c r="T26" s="8">
        <f t="shared" si="27"/>
        <v>11.111111111111111</v>
      </c>
      <c r="U26" s="8">
        <f t="shared" si="27"/>
        <v>11.111111111111111</v>
      </c>
      <c r="V26" s="8">
        <f t="shared" si="22"/>
        <v>13.310185185185185</v>
      </c>
    </row>
    <row r="27" spans="1:22" ht="15" customHeight="1" x14ac:dyDescent="0.25">
      <c r="A27" s="2" t="s">
        <v>88</v>
      </c>
      <c r="B27" s="3" t="s">
        <v>91</v>
      </c>
      <c r="C27" s="2" t="s">
        <v>166</v>
      </c>
      <c r="D27" s="4" t="s">
        <v>183</v>
      </c>
      <c r="G27" s="13">
        <f t="shared" ref="G27:L27" si="28">SUM(G16:G26)</f>
        <v>6</v>
      </c>
      <c r="H27" s="13">
        <f t="shared" si="28"/>
        <v>3</v>
      </c>
      <c r="I27" s="13">
        <f t="shared" si="28"/>
        <v>3</v>
      </c>
      <c r="J27" s="13">
        <f t="shared" si="28"/>
        <v>2</v>
      </c>
      <c r="K27" s="13">
        <f t="shared" si="28"/>
        <v>3</v>
      </c>
      <c r="L27" s="13">
        <f t="shared" si="28"/>
        <v>2</v>
      </c>
      <c r="N27" s="4" t="str">
        <f t="shared" si="23"/>
        <v>Einsatz von Lehr-Lern-Material</v>
      </c>
      <c r="O27" s="8">
        <f t="shared" ref="O27:U27" si="29">100*(O9/O$20)</f>
        <v>25</v>
      </c>
      <c r="P27" s="8">
        <f t="shared" si="29"/>
        <v>50</v>
      </c>
      <c r="Q27" s="8">
        <f t="shared" si="29"/>
        <v>16.666666666666664</v>
      </c>
      <c r="R27" s="8">
        <f t="shared" si="29"/>
        <v>0</v>
      </c>
      <c r="S27" s="8">
        <f t="shared" si="29"/>
        <v>4.3478260869565215</v>
      </c>
      <c r="T27" s="8">
        <f t="shared" si="29"/>
        <v>0</v>
      </c>
      <c r="U27" s="8">
        <f t="shared" si="29"/>
        <v>14.814814814814813</v>
      </c>
      <c r="V27" s="8">
        <f t="shared" si="22"/>
        <v>16.002415458937197</v>
      </c>
    </row>
    <row r="28" spans="1:22" ht="15" customHeight="1" x14ac:dyDescent="0.25">
      <c r="A28" s="2" t="s">
        <v>88</v>
      </c>
      <c r="B28" s="3" t="s">
        <v>91</v>
      </c>
      <c r="C28" s="2" t="s">
        <v>156</v>
      </c>
      <c r="D28" s="4" t="s">
        <v>189</v>
      </c>
      <c r="E28" s="13" t="s">
        <v>207</v>
      </c>
      <c r="N28" s="4" t="str">
        <f t="shared" si="23"/>
        <v>Ökologisch</v>
      </c>
      <c r="O28" s="8">
        <f t="shared" ref="O28:U28" si="30">100*(O10/O$20)</f>
        <v>0</v>
      </c>
      <c r="P28" s="8">
        <f t="shared" si="30"/>
        <v>12.5</v>
      </c>
      <c r="Q28" s="8">
        <f t="shared" si="30"/>
        <v>50</v>
      </c>
      <c r="R28" s="8">
        <f t="shared" si="30"/>
        <v>0</v>
      </c>
      <c r="S28" s="8">
        <f t="shared" si="30"/>
        <v>0</v>
      </c>
      <c r="T28" s="8">
        <f t="shared" si="30"/>
        <v>0</v>
      </c>
      <c r="U28" s="8">
        <f t="shared" si="30"/>
        <v>12.345679012345679</v>
      </c>
      <c r="V28" s="8">
        <f t="shared" si="22"/>
        <v>10.416666666666666</v>
      </c>
    </row>
    <row r="29" spans="1:22" ht="15" customHeight="1" x14ac:dyDescent="0.25">
      <c r="A29" s="2" t="s">
        <v>88</v>
      </c>
      <c r="B29" s="3" t="s">
        <v>89</v>
      </c>
      <c r="C29" s="2" t="s">
        <v>113</v>
      </c>
      <c r="D29" s="4" t="s">
        <v>210</v>
      </c>
      <c r="F29" s="2" t="s">
        <v>156</v>
      </c>
      <c r="G29">
        <f t="shared" si="2"/>
        <v>1</v>
      </c>
      <c r="H29">
        <f t="shared" si="3"/>
        <v>1</v>
      </c>
      <c r="I29">
        <f t="shared" si="4"/>
        <v>4</v>
      </c>
      <c r="J29">
        <f t="shared" si="5"/>
        <v>1</v>
      </c>
      <c r="K29">
        <f t="shared" si="6"/>
        <v>2</v>
      </c>
      <c r="L29">
        <f t="shared" si="7"/>
        <v>0</v>
      </c>
      <c r="N29" s="4" t="str">
        <f t="shared" si="23"/>
        <v>Autonomer Lerner</v>
      </c>
      <c r="O29" s="8">
        <f t="shared" ref="O29:U29" si="31">100*(O11/O$20)</f>
        <v>0</v>
      </c>
      <c r="P29" s="8">
        <f t="shared" si="31"/>
        <v>0</v>
      </c>
      <c r="Q29" s="8">
        <f t="shared" si="31"/>
        <v>0</v>
      </c>
      <c r="R29" s="8">
        <f t="shared" si="31"/>
        <v>0</v>
      </c>
      <c r="S29" s="8">
        <f t="shared" si="31"/>
        <v>0</v>
      </c>
      <c r="T29" s="8">
        <f t="shared" si="31"/>
        <v>11.111111111111111</v>
      </c>
      <c r="U29" s="8">
        <f t="shared" si="31"/>
        <v>1.2345679012345678</v>
      </c>
      <c r="V29" s="8">
        <f t="shared" si="22"/>
        <v>1.8518518518518519</v>
      </c>
    </row>
    <row r="30" spans="1:22" ht="15" customHeight="1" x14ac:dyDescent="0.25">
      <c r="A30" s="2" t="s">
        <v>88</v>
      </c>
      <c r="B30" s="3" t="s">
        <v>95</v>
      </c>
      <c r="C30" s="2" t="s">
        <v>103</v>
      </c>
      <c r="D30" s="4" t="s">
        <v>186</v>
      </c>
      <c r="F30" s="13"/>
      <c r="G30">
        <f t="shared" ref="G30:L30" si="32">G29</f>
        <v>1</v>
      </c>
      <c r="H30">
        <f t="shared" si="32"/>
        <v>1</v>
      </c>
      <c r="I30">
        <f t="shared" si="32"/>
        <v>4</v>
      </c>
      <c r="J30">
        <f t="shared" si="32"/>
        <v>1</v>
      </c>
      <c r="K30">
        <f t="shared" si="32"/>
        <v>2</v>
      </c>
      <c r="L30">
        <f t="shared" si="32"/>
        <v>0</v>
      </c>
      <c r="N30" s="4" t="str">
        <f>N12</f>
        <v>Schulorganisation</v>
      </c>
      <c r="O30" s="8">
        <f t="shared" ref="O30:U33" si="33">100*(O12/O$20)</f>
        <v>6.25</v>
      </c>
      <c r="P30" s="8">
        <f t="shared" si="33"/>
        <v>0</v>
      </c>
      <c r="Q30" s="8">
        <f t="shared" si="33"/>
        <v>11.111111111111111</v>
      </c>
      <c r="R30" s="8">
        <f t="shared" si="33"/>
        <v>0</v>
      </c>
      <c r="S30" s="8">
        <f t="shared" si="33"/>
        <v>8.695652173913043</v>
      </c>
      <c r="T30" s="8">
        <f t="shared" si="33"/>
        <v>0</v>
      </c>
      <c r="U30" s="8">
        <f t="shared" si="33"/>
        <v>6.1728395061728394</v>
      </c>
      <c r="V30" s="8">
        <f t="shared" si="22"/>
        <v>4.342793880837359</v>
      </c>
    </row>
    <row r="31" spans="1:22" ht="15" customHeight="1" x14ac:dyDescent="0.25">
      <c r="A31" s="2" t="s">
        <v>96</v>
      </c>
      <c r="B31" s="3" t="s">
        <v>97</v>
      </c>
      <c r="C31" s="2" t="s">
        <v>166</v>
      </c>
      <c r="D31" s="4" t="s">
        <v>183</v>
      </c>
      <c r="E31" s="13" t="s">
        <v>208</v>
      </c>
      <c r="N31" s="4" t="str">
        <f>N13</f>
        <v>Sprachorientierung</v>
      </c>
      <c r="O31" s="8">
        <f t="shared" si="33"/>
        <v>6.25</v>
      </c>
      <c r="P31" s="8">
        <f t="shared" si="33"/>
        <v>12.5</v>
      </c>
      <c r="Q31" s="8">
        <f t="shared" si="33"/>
        <v>0</v>
      </c>
      <c r="R31" s="8">
        <f t="shared" si="33"/>
        <v>14.285714285714285</v>
      </c>
      <c r="S31" s="8">
        <f t="shared" si="33"/>
        <v>8.695652173913043</v>
      </c>
      <c r="T31" s="8">
        <f t="shared" si="33"/>
        <v>11.111111111111111</v>
      </c>
      <c r="U31" s="8">
        <f t="shared" si="33"/>
        <v>7.4074074074074066</v>
      </c>
      <c r="V31" s="8">
        <f t="shared" si="22"/>
        <v>8.8070795951230725</v>
      </c>
    </row>
    <row r="32" spans="1:22" ht="15" customHeight="1" x14ac:dyDescent="0.25">
      <c r="A32" s="2" t="s">
        <v>98</v>
      </c>
      <c r="B32" s="3" t="s">
        <v>99</v>
      </c>
      <c r="C32" s="2" t="s">
        <v>166</v>
      </c>
      <c r="D32" s="4" t="s">
        <v>183</v>
      </c>
      <c r="F32" s="2" t="s">
        <v>166</v>
      </c>
      <c r="G32">
        <f t="shared" si="2"/>
        <v>2</v>
      </c>
      <c r="H32">
        <f t="shared" si="3"/>
        <v>3</v>
      </c>
      <c r="I32">
        <f t="shared" si="4"/>
        <v>0</v>
      </c>
      <c r="J32">
        <f t="shared" si="5"/>
        <v>0</v>
      </c>
      <c r="K32">
        <f t="shared" si="6"/>
        <v>0</v>
      </c>
      <c r="L32">
        <f t="shared" si="7"/>
        <v>0</v>
      </c>
      <c r="N32" s="4" t="str">
        <f>N14</f>
        <v>sprachdidaktisch</v>
      </c>
      <c r="O32" s="8">
        <f t="shared" si="33"/>
        <v>18.75</v>
      </c>
      <c r="P32" s="8">
        <f t="shared" si="33"/>
        <v>0</v>
      </c>
      <c r="Q32" s="8">
        <f t="shared" si="33"/>
        <v>11.111111111111111</v>
      </c>
      <c r="R32" s="8">
        <f t="shared" si="33"/>
        <v>0</v>
      </c>
      <c r="S32" s="8">
        <f t="shared" si="33"/>
        <v>4.3478260869565215</v>
      </c>
      <c r="T32" s="8">
        <f t="shared" si="33"/>
        <v>0</v>
      </c>
      <c r="U32" s="8">
        <f t="shared" si="33"/>
        <v>7.4074074074074066</v>
      </c>
      <c r="V32" s="8">
        <f t="shared" si="22"/>
        <v>5.701489533011272</v>
      </c>
    </row>
    <row r="33" spans="1:22" ht="15" customHeight="1" x14ac:dyDescent="0.25">
      <c r="A33" s="2" t="s">
        <v>3</v>
      </c>
      <c r="B33" s="3" t="s">
        <v>4</v>
      </c>
      <c r="C33" s="2" t="s">
        <v>163</v>
      </c>
      <c r="D33" s="4" t="s">
        <v>204</v>
      </c>
      <c r="F33" s="2" t="s">
        <v>77</v>
      </c>
      <c r="G33">
        <f t="shared" si="2"/>
        <v>1</v>
      </c>
      <c r="H33">
        <f t="shared" si="3"/>
        <v>0</v>
      </c>
      <c r="I33">
        <f t="shared" si="4"/>
        <v>0</v>
      </c>
      <c r="J33">
        <f t="shared" si="5"/>
        <v>0</v>
      </c>
      <c r="K33">
        <f t="shared" si="6"/>
        <v>0</v>
      </c>
      <c r="L33">
        <f t="shared" si="7"/>
        <v>0</v>
      </c>
      <c r="N33" s="4" t="str">
        <f>N15</f>
        <v>Sonstiges</v>
      </c>
      <c r="O33" s="8">
        <f t="shared" si="33"/>
        <v>6.25</v>
      </c>
      <c r="P33" s="8">
        <f t="shared" si="33"/>
        <v>0</v>
      </c>
      <c r="Q33" s="8">
        <f t="shared" si="33"/>
        <v>5.5555555555555554</v>
      </c>
      <c r="R33" s="8">
        <f t="shared" si="33"/>
        <v>14.285714285714285</v>
      </c>
      <c r="S33" s="8">
        <f t="shared" si="33"/>
        <v>0</v>
      </c>
      <c r="T33" s="8">
        <f t="shared" si="33"/>
        <v>11.111111111111111</v>
      </c>
      <c r="U33" s="8">
        <f t="shared" si="33"/>
        <v>4.9382716049382713</v>
      </c>
      <c r="V33" s="8">
        <f t="shared" si="22"/>
        <v>6.2003968253968251</v>
      </c>
    </row>
    <row r="34" spans="1:22" ht="15" customHeight="1" x14ac:dyDescent="0.25">
      <c r="A34" s="2" t="s">
        <v>5</v>
      </c>
      <c r="B34" s="3" t="s">
        <v>6</v>
      </c>
      <c r="C34" s="2" t="s">
        <v>156</v>
      </c>
      <c r="D34" s="4" t="s">
        <v>189</v>
      </c>
      <c r="F34" s="2" t="s">
        <v>160</v>
      </c>
      <c r="G34">
        <f t="shared" si="2"/>
        <v>0</v>
      </c>
      <c r="H34">
        <f t="shared" si="3"/>
        <v>0</v>
      </c>
      <c r="I34">
        <f t="shared" si="4"/>
        <v>0</v>
      </c>
      <c r="J34">
        <f t="shared" si="5"/>
        <v>0</v>
      </c>
      <c r="K34">
        <f t="shared" si="6"/>
        <v>0</v>
      </c>
      <c r="L34">
        <f t="shared" si="7"/>
        <v>1</v>
      </c>
    </row>
    <row r="35" spans="1:22" ht="15" customHeight="1" x14ac:dyDescent="0.25">
      <c r="A35" s="2" t="s">
        <v>7</v>
      </c>
      <c r="B35" s="3" t="s">
        <v>9</v>
      </c>
      <c r="C35" s="2" t="s">
        <v>8</v>
      </c>
      <c r="D35" s="4" t="s">
        <v>180</v>
      </c>
      <c r="F35" s="2" t="s">
        <v>155</v>
      </c>
      <c r="G35">
        <f t="shared" si="2"/>
        <v>2</v>
      </c>
      <c r="H35">
        <f t="shared" si="3"/>
        <v>0</v>
      </c>
      <c r="I35">
        <f t="shared" si="4"/>
        <v>0</v>
      </c>
      <c r="J35">
        <f t="shared" si="5"/>
        <v>0</v>
      </c>
      <c r="K35">
        <f t="shared" si="6"/>
        <v>0</v>
      </c>
      <c r="L35">
        <f t="shared" si="7"/>
        <v>0</v>
      </c>
      <c r="O35" s="13"/>
      <c r="P35" s="13"/>
      <c r="Q35" s="13"/>
      <c r="R35" s="13"/>
      <c r="S35" s="13"/>
      <c r="T35" s="13"/>
      <c r="U35" s="13"/>
    </row>
    <row r="36" spans="1:22" ht="15" customHeight="1" x14ac:dyDescent="0.25">
      <c r="A36" s="2" t="s">
        <v>10</v>
      </c>
      <c r="B36" s="3" t="s">
        <v>11</v>
      </c>
      <c r="C36" s="2" t="s">
        <v>157</v>
      </c>
      <c r="D36" s="4" t="s">
        <v>181</v>
      </c>
      <c r="F36" s="13"/>
      <c r="G36" s="13">
        <f t="shared" ref="G36:L36" si="34">SUM(G32:G35)</f>
        <v>5</v>
      </c>
      <c r="H36" s="13">
        <f t="shared" si="34"/>
        <v>3</v>
      </c>
      <c r="I36" s="13">
        <f t="shared" si="34"/>
        <v>0</v>
      </c>
      <c r="J36" s="13">
        <f t="shared" si="34"/>
        <v>0</v>
      </c>
      <c r="K36" s="13">
        <f t="shared" si="34"/>
        <v>0</v>
      </c>
      <c r="L36" s="13">
        <f t="shared" si="34"/>
        <v>1</v>
      </c>
      <c r="N36" s="4" t="s">
        <v>216</v>
      </c>
      <c r="O36" s="14" t="str">
        <f t="shared" ref="O36:T36" si="35">O21</f>
        <v>unt</v>
      </c>
      <c r="P36" s="14" t="str">
        <f t="shared" si="35"/>
        <v>eur</v>
      </c>
      <c r="Q36" s="14" t="str">
        <f t="shared" si="35"/>
        <v>coc</v>
      </c>
      <c r="R36" s="14" t="str">
        <f t="shared" si="35"/>
        <v>f-a</v>
      </c>
      <c r="S36" s="14" t="str">
        <f t="shared" si="35"/>
        <v>hie</v>
      </c>
      <c r="T36" s="14" t="str">
        <f t="shared" si="35"/>
        <v>ona</v>
      </c>
      <c r="U36" s="15" t="s">
        <v>197</v>
      </c>
    </row>
    <row r="37" spans="1:22" ht="33" customHeight="1" x14ac:dyDescent="0.25">
      <c r="A37" s="2" t="s">
        <v>16</v>
      </c>
      <c r="B37" s="3" t="s">
        <v>17</v>
      </c>
      <c r="C37" s="2" t="s">
        <v>162</v>
      </c>
      <c r="D37" s="4" t="s">
        <v>181</v>
      </c>
      <c r="E37" s="13" t="s">
        <v>209</v>
      </c>
      <c r="N37" s="4" t="str">
        <f t="shared" ref="N37:S37" si="36">N22</f>
        <v>Inhaltlich-didaktisch</v>
      </c>
      <c r="O37" s="16">
        <f t="shared" si="36"/>
        <v>62.5</v>
      </c>
      <c r="P37" s="16">
        <f t="shared" si="36"/>
        <v>50</v>
      </c>
      <c r="Q37" s="16">
        <f t="shared" si="36"/>
        <v>22.222222222222221</v>
      </c>
      <c r="R37" s="16">
        <f t="shared" si="36"/>
        <v>14.285714285714285</v>
      </c>
      <c r="S37" s="16">
        <f t="shared" si="36"/>
        <v>13.043478260869565</v>
      </c>
      <c r="T37" s="16"/>
      <c r="U37" s="6"/>
    </row>
    <row r="38" spans="1:22" ht="33" customHeight="1" x14ac:dyDescent="0.25">
      <c r="A38" s="2" t="s">
        <v>12</v>
      </c>
      <c r="B38" s="3" t="s">
        <v>15</v>
      </c>
      <c r="C38" s="2" t="s">
        <v>170</v>
      </c>
      <c r="D38" s="4" t="s">
        <v>182</v>
      </c>
      <c r="F38" s="2" t="s">
        <v>166</v>
      </c>
      <c r="G38">
        <f t="shared" si="2"/>
        <v>2</v>
      </c>
      <c r="H38">
        <f t="shared" si="3"/>
        <v>3</v>
      </c>
      <c r="I38">
        <f t="shared" si="4"/>
        <v>0</v>
      </c>
      <c r="J38">
        <f t="shared" si="5"/>
        <v>0</v>
      </c>
      <c r="K38">
        <f t="shared" si="6"/>
        <v>0</v>
      </c>
      <c r="L38">
        <f t="shared" si="7"/>
        <v>0</v>
      </c>
      <c r="N38" s="4" t="str">
        <f t="shared" ref="N38:N43" si="37">N23</f>
        <v>Inhaltlich-fachlich</v>
      </c>
      <c r="O38" s="16"/>
      <c r="P38" s="16">
        <f>P23</f>
        <v>25</v>
      </c>
      <c r="Q38" s="16"/>
      <c r="R38" s="16"/>
      <c r="S38" s="16">
        <f>S23</f>
        <v>4.3478260869565215</v>
      </c>
      <c r="T38" s="16"/>
      <c r="U38" s="6"/>
    </row>
    <row r="39" spans="1:22" ht="33" customHeight="1" x14ac:dyDescent="0.25">
      <c r="A39" s="2" t="s">
        <v>12</v>
      </c>
      <c r="B39" s="3" t="s">
        <v>13</v>
      </c>
      <c r="C39" s="2" t="s">
        <v>167</v>
      </c>
      <c r="D39" s="4" t="s">
        <v>185</v>
      </c>
      <c r="F39" s="2" t="s">
        <v>165</v>
      </c>
      <c r="G39">
        <f t="shared" si="2"/>
        <v>0</v>
      </c>
      <c r="H39">
        <f t="shared" si="3"/>
        <v>0</v>
      </c>
      <c r="I39">
        <f t="shared" si="4"/>
        <v>2</v>
      </c>
      <c r="J39">
        <f t="shared" si="5"/>
        <v>0</v>
      </c>
      <c r="K39">
        <f t="shared" si="6"/>
        <v>0</v>
      </c>
      <c r="L39">
        <f t="shared" si="7"/>
        <v>0</v>
      </c>
      <c r="N39" s="4" t="str">
        <f t="shared" si="37"/>
        <v>methodisch-didaktisch</v>
      </c>
      <c r="O39" s="16">
        <f t="shared" ref="O39:T39" si="38">O24</f>
        <v>37.5</v>
      </c>
      <c r="P39" s="16">
        <f t="shared" si="38"/>
        <v>37.5</v>
      </c>
      <c r="Q39" s="16">
        <f t="shared" si="38"/>
        <v>16.666666666666664</v>
      </c>
      <c r="R39" s="16">
        <f t="shared" si="38"/>
        <v>28.571428571428569</v>
      </c>
      <c r="S39" s="16">
        <f t="shared" si="38"/>
        <v>13.043478260869565</v>
      </c>
      <c r="T39" s="16">
        <f t="shared" si="38"/>
        <v>22.222222222222221</v>
      </c>
      <c r="U39" s="6"/>
    </row>
    <row r="40" spans="1:22" ht="33" customHeight="1" x14ac:dyDescent="0.25">
      <c r="A40" s="2" t="s">
        <v>18</v>
      </c>
      <c r="B40" s="3" t="s">
        <v>19</v>
      </c>
      <c r="C40" s="2" t="s">
        <v>154</v>
      </c>
      <c r="D40" s="4" t="s">
        <v>175</v>
      </c>
      <c r="F40" s="2" t="s">
        <v>113</v>
      </c>
      <c r="G40">
        <f t="shared" si="2"/>
        <v>2</v>
      </c>
      <c r="H40">
        <f t="shared" si="3"/>
        <v>1</v>
      </c>
      <c r="I40">
        <f t="shared" si="4"/>
        <v>1</v>
      </c>
      <c r="J40">
        <f t="shared" si="5"/>
        <v>0</v>
      </c>
      <c r="K40">
        <f t="shared" si="6"/>
        <v>1</v>
      </c>
      <c r="L40">
        <f t="shared" si="7"/>
        <v>0</v>
      </c>
      <c r="N40" s="4" t="str">
        <f t="shared" si="37"/>
        <v>Gestaltung von Lehr-Lern-Materialien</v>
      </c>
      <c r="O40" s="16">
        <f>O25</f>
        <v>6.25</v>
      </c>
      <c r="P40" s="16">
        <f>P25</f>
        <v>12.5</v>
      </c>
      <c r="Q40" s="16">
        <f>Q25</f>
        <v>22.222222222222221</v>
      </c>
      <c r="R40" s="16">
        <f>R25</f>
        <v>14.285714285714285</v>
      </c>
      <c r="S40" s="16">
        <f>S25</f>
        <v>8.695652173913043</v>
      </c>
      <c r="T40" s="16"/>
      <c r="U40" s="6"/>
    </row>
    <row r="41" spans="1:22" ht="33" customHeight="1" x14ac:dyDescent="0.25">
      <c r="A41" s="2" t="s">
        <v>20</v>
      </c>
      <c r="B41" s="3" t="s">
        <v>23</v>
      </c>
      <c r="C41" s="2" t="s">
        <v>168</v>
      </c>
      <c r="D41" s="4" t="s">
        <v>180</v>
      </c>
      <c r="F41" s="13"/>
      <c r="G41" s="13">
        <f t="shared" ref="G41:L41" si="39">SUM(G38:G40)</f>
        <v>4</v>
      </c>
      <c r="H41" s="13">
        <f t="shared" si="39"/>
        <v>4</v>
      </c>
      <c r="I41" s="13">
        <f t="shared" si="39"/>
        <v>3</v>
      </c>
      <c r="J41" s="13">
        <f t="shared" si="39"/>
        <v>0</v>
      </c>
      <c r="K41" s="13">
        <f t="shared" si="39"/>
        <v>1</v>
      </c>
      <c r="L41" s="13">
        <f t="shared" si="39"/>
        <v>0</v>
      </c>
      <c r="N41" s="4" t="str">
        <f t="shared" si="37"/>
        <v>Schülerorientierung</v>
      </c>
      <c r="O41" s="16">
        <f t="shared" ref="O41:T41" si="40">O26</f>
        <v>31.25</v>
      </c>
      <c r="P41" s="16">
        <f t="shared" si="40"/>
        <v>37.5</v>
      </c>
      <c r="Q41" s="16"/>
      <c r="R41" s="16"/>
      <c r="S41" s="16"/>
      <c r="T41" s="16">
        <f t="shared" si="40"/>
        <v>11.111111111111111</v>
      </c>
      <c r="U41" s="6"/>
    </row>
    <row r="42" spans="1:22" ht="33" customHeight="1" x14ac:dyDescent="0.25">
      <c r="A42" s="2" t="s">
        <v>20</v>
      </c>
      <c r="B42" s="3" t="s">
        <v>21</v>
      </c>
      <c r="C42" s="2" t="s">
        <v>158</v>
      </c>
      <c r="D42" s="4" t="s">
        <v>173</v>
      </c>
      <c r="E42" s="13" t="s">
        <v>186</v>
      </c>
      <c r="N42" s="4" t="str">
        <f t="shared" si="37"/>
        <v>Einsatz von Lehr-Lern-Material</v>
      </c>
      <c r="O42" s="16">
        <f>O27</f>
        <v>25</v>
      </c>
      <c r="P42" s="16">
        <f>P27</f>
        <v>50</v>
      </c>
      <c r="Q42" s="16">
        <f>Q27</f>
        <v>16.666666666666664</v>
      </c>
      <c r="R42" s="16"/>
      <c r="S42" s="16">
        <f>S27</f>
        <v>4.3478260869565215</v>
      </c>
      <c r="T42" s="16"/>
      <c r="U42" s="6"/>
    </row>
    <row r="43" spans="1:22" ht="33" customHeight="1" x14ac:dyDescent="0.25">
      <c r="A43" s="2" t="s">
        <v>29</v>
      </c>
      <c r="B43" s="3" t="s">
        <v>30</v>
      </c>
      <c r="C43" s="2" t="s">
        <v>156</v>
      </c>
      <c r="D43" s="4" t="s">
        <v>189</v>
      </c>
      <c r="F43" s="2" t="s">
        <v>103</v>
      </c>
      <c r="G43">
        <f t="shared" si="2"/>
        <v>0</v>
      </c>
      <c r="H43">
        <f t="shared" si="3"/>
        <v>1</v>
      </c>
      <c r="I43">
        <f t="shared" si="4"/>
        <v>9</v>
      </c>
      <c r="J43">
        <f t="shared" si="5"/>
        <v>0</v>
      </c>
      <c r="K43">
        <f t="shared" si="6"/>
        <v>0</v>
      </c>
      <c r="L43">
        <f t="shared" si="7"/>
        <v>0</v>
      </c>
      <c r="N43" s="4" t="str">
        <f t="shared" si="37"/>
        <v>Ökologisch</v>
      </c>
      <c r="O43" s="16"/>
      <c r="P43" s="16">
        <f>P28</f>
        <v>12.5</v>
      </c>
      <c r="Q43" s="16">
        <f>Q28</f>
        <v>50</v>
      </c>
      <c r="R43" s="16"/>
      <c r="S43" s="16"/>
      <c r="T43" s="16"/>
      <c r="U43" s="6"/>
    </row>
    <row r="44" spans="1:22" ht="33" customHeight="1" x14ac:dyDescent="0.25">
      <c r="A44" s="2" t="s">
        <v>25</v>
      </c>
      <c r="B44" s="3" t="s">
        <v>26</v>
      </c>
      <c r="C44" s="2" t="s">
        <v>159</v>
      </c>
      <c r="D44" s="4" t="s">
        <v>174</v>
      </c>
      <c r="F44" s="13"/>
      <c r="G44" s="13">
        <f t="shared" ref="G44:L44" si="41">G43</f>
        <v>0</v>
      </c>
      <c r="H44" s="13">
        <f t="shared" si="41"/>
        <v>1</v>
      </c>
      <c r="I44" s="13">
        <f t="shared" si="41"/>
        <v>9</v>
      </c>
      <c r="J44" s="13">
        <f t="shared" si="41"/>
        <v>0</v>
      </c>
      <c r="K44" s="13">
        <f t="shared" si="41"/>
        <v>0</v>
      </c>
      <c r="L44" s="13">
        <f t="shared" si="41"/>
        <v>0</v>
      </c>
      <c r="N44" s="4" t="str">
        <f t="shared" ref="N44:O47" si="42">N30</f>
        <v>Schulorganisation</v>
      </c>
      <c r="O44" s="16">
        <f t="shared" si="42"/>
        <v>6.25</v>
      </c>
      <c r="P44" s="16"/>
      <c r="Q44" s="16">
        <f>Q30</f>
        <v>11.111111111111111</v>
      </c>
      <c r="R44" s="16"/>
      <c r="S44" s="16">
        <f>S30</f>
        <v>8.695652173913043</v>
      </c>
      <c r="T44" s="16"/>
      <c r="U44" s="6"/>
    </row>
    <row r="45" spans="1:22" ht="33" customHeight="1" x14ac:dyDescent="0.25">
      <c r="A45" s="2" t="s">
        <v>25</v>
      </c>
      <c r="B45" s="3" t="s">
        <v>28</v>
      </c>
      <c r="C45" s="2" t="s">
        <v>169</v>
      </c>
      <c r="D45" s="4" t="s">
        <v>182</v>
      </c>
      <c r="E45" s="13" t="s">
        <v>212</v>
      </c>
      <c r="N45" s="4" t="str">
        <f t="shared" si="42"/>
        <v>Sprachorientierung</v>
      </c>
      <c r="O45" s="16">
        <f t="shared" si="42"/>
        <v>6.25</v>
      </c>
      <c r="P45" s="16">
        <f>P31</f>
        <v>12.5</v>
      </c>
      <c r="Q45" s="16"/>
      <c r="R45" s="16">
        <f>R31</f>
        <v>14.285714285714285</v>
      </c>
      <c r="S45" s="16">
        <f>S31</f>
        <v>8.695652173913043</v>
      </c>
      <c r="T45" s="16">
        <f>T31</f>
        <v>11.111111111111111</v>
      </c>
      <c r="U45" s="6"/>
    </row>
    <row r="46" spans="1:22" ht="33" customHeight="1" x14ac:dyDescent="0.25">
      <c r="A46" s="2" t="s">
        <v>31</v>
      </c>
      <c r="B46" s="3" t="s">
        <v>32</v>
      </c>
      <c r="C46" s="2" t="s">
        <v>113</v>
      </c>
      <c r="D46" s="4" t="s">
        <v>210</v>
      </c>
      <c r="F46" s="2" t="s">
        <v>160</v>
      </c>
      <c r="G46">
        <f t="shared" si="2"/>
        <v>0</v>
      </c>
      <c r="H46">
        <f t="shared" si="3"/>
        <v>0</v>
      </c>
      <c r="I46">
        <f t="shared" si="4"/>
        <v>0</v>
      </c>
      <c r="J46">
        <f t="shared" si="5"/>
        <v>0</v>
      </c>
      <c r="K46">
        <f t="shared" si="6"/>
        <v>0</v>
      </c>
      <c r="L46">
        <f t="shared" si="7"/>
        <v>1</v>
      </c>
      <c r="N46" s="4" t="str">
        <f t="shared" si="42"/>
        <v>sprachdidaktisch</v>
      </c>
      <c r="O46" s="16">
        <f t="shared" si="42"/>
        <v>18.75</v>
      </c>
      <c r="P46" s="16"/>
      <c r="Q46" s="16">
        <f>Q32</f>
        <v>11.111111111111111</v>
      </c>
      <c r="R46" s="16"/>
      <c r="S46" s="16">
        <f>S32</f>
        <v>4.3478260869565215</v>
      </c>
      <c r="T46" s="16"/>
      <c r="U46" s="6"/>
    </row>
    <row r="47" spans="1:22" ht="33" customHeight="1" x14ac:dyDescent="0.25">
      <c r="A47" s="2" t="s">
        <v>33</v>
      </c>
      <c r="B47" s="3" t="s">
        <v>34</v>
      </c>
      <c r="C47" s="2" t="s">
        <v>156</v>
      </c>
      <c r="D47" s="4" t="s">
        <v>189</v>
      </c>
      <c r="F47" s="13"/>
      <c r="G47" s="13">
        <f t="shared" ref="G47:L47" si="43">G46</f>
        <v>0</v>
      </c>
      <c r="H47" s="13">
        <f t="shared" si="43"/>
        <v>0</v>
      </c>
      <c r="I47" s="13">
        <f t="shared" si="43"/>
        <v>0</v>
      </c>
      <c r="J47" s="13">
        <f t="shared" si="43"/>
        <v>0</v>
      </c>
      <c r="K47" s="13">
        <f t="shared" si="43"/>
        <v>0</v>
      </c>
      <c r="L47" s="13">
        <f t="shared" si="43"/>
        <v>1</v>
      </c>
      <c r="N47" s="4" t="str">
        <f t="shared" si="42"/>
        <v>Sonstiges</v>
      </c>
      <c r="O47" s="16">
        <f t="shared" si="42"/>
        <v>6.25</v>
      </c>
      <c r="P47" s="16"/>
      <c r="Q47" s="16">
        <f>Q33</f>
        <v>5.5555555555555554</v>
      </c>
      <c r="R47" s="16">
        <f>R33</f>
        <v>14.285714285714285</v>
      </c>
      <c r="S47" s="16"/>
      <c r="T47" s="16">
        <f>T33</f>
        <v>11.111111111111111</v>
      </c>
      <c r="U47" s="6"/>
    </row>
    <row r="48" spans="1:22" ht="30" customHeight="1" x14ac:dyDescent="0.25">
      <c r="A48" s="2" t="s">
        <v>142</v>
      </c>
      <c r="B48" s="3" t="s">
        <v>143</v>
      </c>
      <c r="C48" s="2" t="s">
        <v>143</v>
      </c>
      <c r="D48" s="4" t="s">
        <v>180</v>
      </c>
      <c r="E48" s="13" t="s">
        <v>182</v>
      </c>
    </row>
    <row r="49" spans="1:12" ht="15" customHeight="1" x14ac:dyDescent="0.25">
      <c r="A49" s="2" t="s">
        <v>142</v>
      </c>
      <c r="B49" s="3" t="s">
        <v>146</v>
      </c>
      <c r="C49" s="2" t="s">
        <v>163</v>
      </c>
      <c r="D49" s="4" t="s">
        <v>204</v>
      </c>
      <c r="F49" s="2" t="s">
        <v>164</v>
      </c>
      <c r="G49">
        <f t="shared" si="2"/>
        <v>0</v>
      </c>
      <c r="H49">
        <f t="shared" si="3"/>
        <v>0</v>
      </c>
      <c r="I49">
        <f t="shared" si="4"/>
        <v>2</v>
      </c>
      <c r="J49">
        <f t="shared" si="5"/>
        <v>0</v>
      </c>
      <c r="K49">
        <f t="shared" si="6"/>
        <v>0</v>
      </c>
      <c r="L49">
        <f t="shared" si="7"/>
        <v>0</v>
      </c>
    </row>
    <row r="50" spans="1:12" ht="15" customHeight="1" x14ac:dyDescent="0.25">
      <c r="A50" s="2" t="s">
        <v>147</v>
      </c>
      <c r="B50" s="3" t="s">
        <v>148</v>
      </c>
      <c r="C50" s="2" t="s">
        <v>160</v>
      </c>
      <c r="D50" s="4" t="s">
        <v>211</v>
      </c>
      <c r="F50" s="2" t="s">
        <v>169</v>
      </c>
      <c r="G50">
        <f t="shared" si="2"/>
        <v>0</v>
      </c>
      <c r="H50">
        <f t="shared" si="3"/>
        <v>0</v>
      </c>
      <c r="I50">
        <f t="shared" si="4"/>
        <v>0</v>
      </c>
      <c r="J50">
        <f t="shared" si="5"/>
        <v>0</v>
      </c>
      <c r="K50">
        <f t="shared" si="6"/>
        <v>1</v>
      </c>
      <c r="L50">
        <f t="shared" si="7"/>
        <v>0</v>
      </c>
    </row>
    <row r="51" spans="1:12" ht="15" customHeight="1" x14ac:dyDescent="0.25">
      <c r="A51" s="2" t="s">
        <v>149</v>
      </c>
      <c r="B51" s="3" t="s">
        <v>151</v>
      </c>
      <c r="C51" s="2" t="s">
        <v>150</v>
      </c>
      <c r="D51" s="4" t="s">
        <v>180</v>
      </c>
      <c r="F51" s="2" t="s">
        <v>170</v>
      </c>
      <c r="G51">
        <f t="shared" si="2"/>
        <v>0</v>
      </c>
      <c r="H51">
        <f t="shared" si="3"/>
        <v>0</v>
      </c>
      <c r="I51">
        <f t="shared" si="4"/>
        <v>0</v>
      </c>
      <c r="J51">
        <f t="shared" si="5"/>
        <v>0</v>
      </c>
      <c r="K51">
        <f t="shared" si="6"/>
        <v>1</v>
      </c>
      <c r="L51">
        <f t="shared" si="7"/>
        <v>0</v>
      </c>
    </row>
    <row r="52" spans="1:12" ht="15" customHeight="1" x14ac:dyDescent="0.25">
      <c r="A52" s="2" t="s">
        <v>152</v>
      </c>
      <c r="B52" s="3" t="s">
        <v>153</v>
      </c>
      <c r="C52" s="2" t="s">
        <v>162</v>
      </c>
      <c r="D52" s="4" t="s">
        <v>181</v>
      </c>
      <c r="F52" s="2" t="s">
        <v>72</v>
      </c>
      <c r="G52">
        <f t="shared" si="2"/>
        <v>1</v>
      </c>
      <c r="H52">
        <f t="shared" si="3"/>
        <v>0</v>
      </c>
      <c r="I52">
        <f t="shared" si="4"/>
        <v>0</v>
      </c>
      <c r="J52">
        <f t="shared" si="5"/>
        <v>0</v>
      </c>
      <c r="K52">
        <f t="shared" si="6"/>
        <v>0</v>
      </c>
      <c r="L52">
        <f t="shared" si="7"/>
        <v>0</v>
      </c>
    </row>
    <row r="53" spans="1:12" ht="15" customHeight="1" x14ac:dyDescent="0.25">
      <c r="A53" s="2" t="s">
        <v>35</v>
      </c>
      <c r="B53" s="3" t="s">
        <v>39</v>
      </c>
      <c r="C53" s="2" t="s">
        <v>154</v>
      </c>
      <c r="D53" s="4" t="s">
        <v>175</v>
      </c>
      <c r="F53" s="13"/>
      <c r="G53" s="13">
        <f t="shared" ref="G53:L53" si="44">SUM(G49:G52)</f>
        <v>1</v>
      </c>
      <c r="H53" s="13">
        <f t="shared" si="44"/>
        <v>0</v>
      </c>
      <c r="I53" s="13">
        <f t="shared" si="44"/>
        <v>2</v>
      </c>
      <c r="J53" s="13">
        <f t="shared" si="44"/>
        <v>0</v>
      </c>
      <c r="K53" s="13">
        <f t="shared" si="44"/>
        <v>2</v>
      </c>
      <c r="L53" s="13">
        <f t="shared" si="44"/>
        <v>0</v>
      </c>
    </row>
    <row r="54" spans="1:12" ht="15" customHeight="1" x14ac:dyDescent="0.25">
      <c r="A54" s="2" t="s">
        <v>35</v>
      </c>
      <c r="B54" s="3" t="s">
        <v>37</v>
      </c>
      <c r="C54" s="2" t="s">
        <v>36</v>
      </c>
      <c r="D54" s="4" t="s">
        <v>213</v>
      </c>
      <c r="E54" s="13" t="s">
        <v>173</v>
      </c>
    </row>
    <row r="55" spans="1:12" ht="15" customHeight="1" x14ac:dyDescent="0.25">
      <c r="A55" s="2" t="s">
        <v>40</v>
      </c>
      <c r="B55" s="3" t="s">
        <v>46</v>
      </c>
      <c r="C55" s="2" t="s">
        <v>166</v>
      </c>
      <c r="D55" s="4" t="s">
        <v>183</v>
      </c>
      <c r="F55" s="2" t="s">
        <v>72</v>
      </c>
      <c r="G55">
        <f t="shared" si="2"/>
        <v>1</v>
      </c>
      <c r="H55">
        <f t="shared" si="3"/>
        <v>0</v>
      </c>
      <c r="I55">
        <f t="shared" si="4"/>
        <v>0</v>
      </c>
      <c r="J55">
        <f t="shared" si="5"/>
        <v>0</v>
      </c>
      <c r="K55">
        <f t="shared" si="6"/>
        <v>0</v>
      </c>
      <c r="L55">
        <f t="shared" si="7"/>
        <v>0</v>
      </c>
    </row>
    <row r="56" spans="1:12" ht="15" customHeight="1" x14ac:dyDescent="0.25">
      <c r="A56" s="2" t="s">
        <v>40</v>
      </c>
      <c r="B56" s="3" t="s">
        <v>42</v>
      </c>
      <c r="C56" s="2" t="s">
        <v>41</v>
      </c>
      <c r="D56" s="4" t="s">
        <v>180</v>
      </c>
      <c r="F56" s="2" t="s">
        <v>162</v>
      </c>
      <c r="G56">
        <f t="shared" si="2"/>
        <v>0</v>
      </c>
      <c r="H56">
        <f t="shared" si="3"/>
        <v>1</v>
      </c>
      <c r="I56">
        <f t="shared" si="4"/>
        <v>0</v>
      </c>
      <c r="J56">
        <f t="shared" si="5"/>
        <v>0</v>
      </c>
      <c r="K56">
        <f t="shared" si="6"/>
        <v>1</v>
      </c>
      <c r="L56">
        <f t="shared" si="7"/>
        <v>1</v>
      </c>
    </row>
    <row r="57" spans="1:12" ht="15" customHeight="1" x14ac:dyDescent="0.25">
      <c r="A57" s="2" t="s">
        <v>40</v>
      </c>
      <c r="B57" s="3" t="s">
        <v>44</v>
      </c>
      <c r="C57" s="2" t="s">
        <v>155</v>
      </c>
      <c r="D57" s="4" t="s">
        <v>206</v>
      </c>
      <c r="F57" s="2" t="s">
        <v>157</v>
      </c>
      <c r="G57">
        <f t="shared" si="2"/>
        <v>0</v>
      </c>
      <c r="H57">
        <f t="shared" si="3"/>
        <v>0</v>
      </c>
      <c r="I57">
        <f t="shared" si="4"/>
        <v>0</v>
      </c>
      <c r="J57">
        <f t="shared" si="5"/>
        <v>1</v>
      </c>
      <c r="K57">
        <f t="shared" si="6"/>
        <v>0</v>
      </c>
      <c r="L57">
        <f t="shared" si="7"/>
        <v>0</v>
      </c>
    </row>
    <row r="58" spans="1:12" ht="15" customHeight="1" x14ac:dyDescent="0.25">
      <c r="A58" s="2" t="s">
        <v>47</v>
      </c>
      <c r="B58" s="3" t="s">
        <v>48</v>
      </c>
      <c r="C58" s="2" t="s">
        <v>161</v>
      </c>
      <c r="D58" s="4" t="s">
        <v>179</v>
      </c>
      <c r="F58" s="2" t="s">
        <v>158</v>
      </c>
      <c r="G58">
        <f t="shared" si="2"/>
        <v>0</v>
      </c>
      <c r="H58">
        <f t="shared" si="3"/>
        <v>0</v>
      </c>
      <c r="I58">
        <f t="shared" si="4"/>
        <v>0</v>
      </c>
      <c r="J58">
        <f t="shared" si="5"/>
        <v>0</v>
      </c>
      <c r="K58">
        <f t="shared" si="6"/>
        <v>1</v>
      </c>
      <c r="L58">
        <f t="shared" si="7"/>
        <v>0</v>
      </c>
    </row>
    <row r="59" spans="1:12" ht="15" customHeight="1" x14ac:dyDescent="0.25">
      <c r="A59" s="2" t="s">
        <v>49</v>
      </c>
      <c r="B59" s="3" t="s">
        <v>50</v>
      </c>
      <c r="C59" s="2" t="s">
        <v>161</v>
      </c>
      <c r="D59" s="4" t="s">
        <v>179</v>
      </c>
      <c r="F59" s="13"/>
      <c r="G59" s="13">
        <f t="shared" ref="G59:L59" si="45">SUM(G55:G58)</f>
        <v>1</v>
      </c>
      <c r="H59" s="13">
        <f t="shared" si="45"/>
        <v>1</v>
      </c>
      <c r="I59" s="13">
        <f t="shared" si="45"/>
        <v>0</v>
      </c>
      <c r="J59" s="13">
        <f t="shared" si="45"/>
        <v>1</v>
      </c>
      <c r="K59" s="13">
        <f t="shared" si="45"/>
        <v>2</v>
      </c>
      <c r="L59" s="13">
        <f t="shared" si="45"/>
        <v>1</v>
      </c>
    </row>
    <row r="60" spans="1:12" ht="15" customHeight="1" x14ac:dyDescent="0.25">
      <c r="A60" s="2" t="s">
        <v>51</v>
      </c>
      <c r="B60" s="3" t="s">
        <v>52</v>
      </c>
      <c r="C60" s="2" t="s">
        <v>154</v>
      </c>
      <c r="D60" s="4" t="s">
        <v>175</v>
      </c>
      <c r="E60" s="13" t="s">
        <v>185</v>
      </c>
    </row>
    <row r="61" spans="1:12" ht="15" customHeight="1" x14ac:dyDescent="0.25">
      <c r="A61" s="2" t="s">
        <v>53</v>
      </c>
      <c r="B61" s="3" t="s">
        <v>54</v>
      </c>
      <c r="C61" s="2" t="s">
        <v>156</v>
      </c>
      <c r="D61" s="4" t="s">
        <v>189</v>
      </c>
      <c r="F61" s="2" t="s">
        <v>219</v>
      </c>
      <c r="G61">
        <f t="shared" si="2"/>
        <v>2</v>
      </c>
      <c r="H61">
        <f t="shared" si="3"/>
        <v>0</v>
      </c>
      <c r="I61">
        <f t="shared" si="4"/>
        <v>2</v>
      </c>
      <c r="J61">
        <f t="shared" si="5"/>
        <v>0</v>
      </c>
      <c r="K61">
        <f t="shared" si="6"/>
        <v>1</v>
      </c>
      <c r="L61">
        <f t="shared" si="7"/>
        <v>0</v>
      </c>
    </row>
    <row r="62" spans="1:12" ht="15" customHeight="1" x14ac:dyDescent="0.25">
      <c r="A62" s="2" t="s">
        <v>55</v>
      </c>
      <c r="B62" s="3" t="s">
        <v>59</v>
      </c>
      <c r="C62" s="2" t="s">
        <v>58</v>
      </c>
      <c r="D62" s="4" t="s">
        <v>184</v>
      </c>
      <c r="F62" s="2" t="s">
        <v>36</v>
      </c>
      <c r="G62">
        <f t="shared" si="2"/>
        <v>1</v>
      </c>
      <c r="H62">
        <f t="shared" si="3"/>
        <v>0</v>
      </c>
      <c r="I62">
        <f t="shared" si="4"/>
        <v>0</v>
      </c>
      <c r="J62">
        <f t="shared" si="5"/>
        <v>0</v>
      </c>
      <c r="K62">
        <f t="shared" si="6"/>
        <v>0</v>
      </c>
      <c r="L62">
        <f t="shared" si="7"/>
        <v>0</v>
      </c>
    </row>
    <row r="63" spans="1:12" ht="15" customHeight="1" x14ac:dyDescent="0.25">
      <c r="A63" s="2" t="s">
        <v>55</v>
      </c>
      <c r="B63" s="3" t="s">
        <v>56</v>
      </c>
      <c r="C63" s="2" t="s">
        <v>113</v>
      </c>
      <c r="D63" s="4" t="s">
        <v>210</v>
      </c>
      <c r="F63" s="13"/>
      <c r="G63" s="13">
        <f t="shared" ref="G63:L63" si="46">SUM(G61:G62)</f>
        <v>3</v>
      </c>
      <c r="H63" s="13">
        <f t="shared" si="46"/>
        <v>0</v>
      </c>
      <c r="I63" s="13">
        <f t="shared" si="46"/>
        <v>2</v>
      </c>
      <c r="J63" s="13">
        <f t="shared" si="46"/>
        <v>0</v>
      </c>
      <c r="K63" s="13">
        <f t="shared" si="46"/>
        <v>1</v>
      </c>
      <c r="L63" s="13">
        <f t="shared" si="46"/>
        <v>0</v>
      </c>
    </row>
    <row r="64" spans="1:12" ht="15" customHeight="1" x14ac:dyDescent="0.25">
      <c r="A64" s="2" t="s">
        <v>60</v>
      </c>
      <c r="B64" s="3" t="s">
        <v>61</v>
      </c>
      <c r="C64" s="2" t="s">
        <v>166</v>
      </c>
      <c r="D64" s="4" t="s">
        <v>183</v>
      </c>
      <c r="E64" s="13" t="s">
        <v>204</v>
      </c>
    </row>
    <row r="65" spans="1:12" ht="15" customHeight="1" x14ac:dyDescent="0.25">
      <c r="A65" s="2" t="s">
        <v>60</v>
      </c>
      <c r="B65" s="3" t="s">
        <v>63</v>
      </c>
      <c r="C65" s="2" t="s">
        <v>63</v>
      </c>
      <c r="D65" s="4" t="s">
        <v>204</v>
      </c>
      <c r="F65" s="2" t="s">
        <v>163</v>
      </c>
      <c r="G65">
        <f t="shared" si="2"/>
        <v>0</v>
      </c>
      <c r="H65">
        <f t="shared" si="3"/>
        <v>0</v>
      </c>
      <c r="I65">
        <f t="shared" si="4"/>
        <v>1</v>
      </c>
      <c r="J65">
        <f t="shared" si="5"/>
        <v>1</v>
      </c>
      <c r="K65">
        <f t="shared" si="6"/>
        <v>0</v>
      </c>
      <c r="L65">
        <f t="shared" si="7"/>
        <v>1</v>
      </c>
    </row>
    <row r="66" spans="1:12" ht="15" customHeight="1" x14ac:dyDescent="0.25">
      <c r="A66" s="2" t="s">
        <v>65</v>
      </c>
      <c r="B66" s="3" t="s">
        <v>66</v>
      </c>
      <c r="C66" s="2" t="s">
        <v>155</v>
      </c>
      <c r="D66" s="4" t="s">
        <v>206</v>
      </c>
      <c r="F66" s="2" t="s">
        <v>63</v>
      </c>
      <c r="G66">
        <f t="shared" si="2"/>
        <v>1</v>
      </c>
      <c r="H66">
        <f t="shared" si="3"/>
        <v>0</v>
      </c>
      <c r="I66">
        <f>COUNTIF($C$2:$C$22,F66)</f>
        <v>0</v>
      </c>
      <c r="J66">
        <f t="shared" si="5"/>
        <v>0</v>
      </c>
      <c r="K66">
        <f t="shared" si="6"/>
        <v>0</v>
      </c>
      <c r="L66">
        <f t="shared" si="7"/>
        <v>0</v>
      </c>
    </row>
    <row r="67" spans="1:12" ht="15" customHeight="1" x14ac:dyDescent="0.25">
      <c r="A67" s="2" t="s">
        <v>65</v>
      </c>
      <c r="B67" s="3" t="s">
        <v>68</v>
      </c>
      <c r="C67" s="2" t="s">
        <v>167</v>
      </c>
      <c r="D67" s="4" t="s">
        <v>185</v>
      </c>
      <c r="F67" s="13"/>
      <c r="G67" s="13">
        <f t="shared" ref="G67:L67" si="47">SUM(G65:G66)</f>
        <v>1</v>
      </c>
      <c r="H67" s="13">
        <f t="shared" si="47"/>
        <v>0</v>
      </c>
      <c r="I67" s="13">
        <f t="shared" si="47"/>
        <v>1</v>
      </c>
      <c r="J67" s="13">
        <f t="shared" si="47"/>
        <v>1</v>
      </c>
      <c r="K67" s="13">
        <f t="shared" si="47"/>
        <v>0</v>
      </c>
      <c r="L67" s="13">
        <f t="shared" si="47"/>
        <v>1</v>
      </c>
    </row>
    <row r="68" spans="1:12" ht="15" customHeight="1" x14ac:dyDescent="0.25">
      <c r="A68" s="2" t="s">
        <v>69</v>
      </c>
      <c r="B68" s="3" t="s">
        <v>70</v>
      </c>
      <c r="C68" s="2" t="s">
        <v>113</v>
      </c>
      <c r="D68" s="4" t="s">
        <v>210</v>
      </c>
    </row>
    <row r="69" spans="1:12" ht="15" customHeight="1" x14ac:dyDescent="0.25">
      <c r="A69" s="2" t="s">
        <v>69</v>
      </c>
      <c r="B69" s="3" t="s">
        <v>73</v>
      </c>
      <c r="C69" s="2" t="s">
        <v>72</v>
      </c>
      <c r="D69" s="4" t="s">
        <v>188</v>
      </c>
    </row>
    <row r="70" spans="1:12" ht="15" customHeight="1" x14ac:dyDescent="0.25">
      <c r="A70" s="2" t="s">
        <v>74</v>
      </c>
      <c r="B70" s="3" t="s">
        <v>78</v>
      </c>
      <c r="C70" s="2" t="s">
        <v>77</v>
      </c>
      <c r="D70" s="4" t="s">
        <v>176</v>
      </c>
    </row>
    <row r="71" spans="1:12" ht="15" customHeight="1" x14ac:dyDescent="0.25">
      <c r="A71" s="2" t="s">
        <v>74</v>
      </c>
      <c r="B71" s="3" t="s">
        <v>75</v>
      </c>
      <c r="C71" s="2" t="s">
        <v>167</v>
      </c>
      <c r="D71" s="4" t="s">
        <v>185</v>
      </c>
    </row>
    <row r="74" spans="1:12" ht="15" customHeight="1" x14ac:dyDescent="0.25">
      <c r="A74" s="2" t="s">
        <v>18</v>
      </c>
      <c r="B74" s="3" t="s">
        <v>19</v>
      </c>
      <c r="C74" s="2" t="s">
        <v>154</v>
      </c>
      <c r="D74" s="4" t="s">
        <v>175</v>
      </c>
    </row>
    <row r="75" spans="1:12" ht="15" customHeight="1" x14ac:dyDescent="0.25">
      <c r="A75" s="2" t="s">
        <v>35</v>
      </c>
      <c r="B75" s="3" t="s">
        <v>39</v>
      </c>
      <c r="C75" s="2" t="s">
        <v>154</v>
      </c>
      <c r="D75" s="4" t="s">
        <v>175</v>
      </c>
    </row>
    <row r="76" spans="1:12" ht="15" customHeight="1" x14ac:dyDescent="0.25">
      <c r="A76" s="2" t="s">
        <v>51</v>
      </c>
      <c r="B76" s="3" t="s">
        <v>52</v>
      </c>
      <c r="C76" s="2" t="s">
        <v>154</v>
      </c>
      <c r="D76" s="4" t="s">
        <v>175</v>
      </c>
    </row>
    <row r="77" spans="1:12" ht="15" customHeight="1" x14ac:dyDescent="0.25">
      <c r="A77" s="2" t="s">
        <v>55</v>
      </c>
      <c r="B77" s="3" t="s">
        <v>59</v>
      </c>
      <c r="C77" s="2" t="s">
        <v>58</v>
      </c>
      <c r="D77" s="4" t="s">
        <v>184</v>
      </c>
    </row>
    <row r="78" spans="1:12" ht="15" customHeight="1" x14ac:dyDescent="0.25">
      <c r="A78" s="2" t="s">
        <v>35</v>
      </c>
      <c r="B78" s="3" t="s">
        <v>37</v>
      </c>
      <c r="C78" s="2" t="s">
        <v>36</v>
      </c>
      <c r="D78" s="4" t="s">
        <v>213</v>
      </c>
    </row>
    <row r="79" spans="1:12" ht="15" customHeight="1" x14ac:dyDescent="0.25">
      <c r="A79" s="2" t="s">
        <v>74</v>
      </c>
      <c r="B79" s="3" t="s">
        <v>78</v>
      </c>
      <c r="C79" s="2" t="s">
        <v>77</v>
      </c>
      <c r="D79" s="4" t="s">
        <v>176</v>
      </c>
    </row>
    <row r="80" spans="1:12" ht="15" customHeight="1" x14ac:dyDescent="0.25">
      <c r="A80" s="2" t="s">
        <v>88</v>
      </c>
      <c r="B80" s="3" t="s">
        <v>91</v>
      </c>
      <c r="C80" s="2" t="s">
        <v>166</v>
      </c>
      <c r="D80" s="4" t="s">
        <v>183</v>
      </c>
    </row>
    <row r="81" spans="1:4" ht="15" customHeight="1" x14ac:dyDescent="0.25">
      <c r="A81" s="2" t="s">
        <v>96</v>
      </c>
      <c r="B81" s="3" t="s">
        <v>97</v>
      </c>
      <c r="C81" s="2" t="s">
        <v>166</v>
      </c>
      <c r="D81" s="4" t="s">
        <v>183</v>
      </c>
    </row>
    <row r="82" spans="1:4" ht="15" customHeight="1" x14ac:dyDescent="0.25">
      <c r="A82" s="2" t="s">
        <v>98</v>
      </c>
      <c r="B82" s="3" t="s">
        <v>99</v>
      </c>
      <c r="C82" s="2" t="s">
        <v>166</v>
      </c>
      <c r="D82" s="4" t="s">
        <v>183</v>
      </c>
    </row>
    <row r="83" spans="1:4" ht="15" customHeight="1" x14ac:dyDescent="0.25">
      <c r="A83" s="2" t="s">
        <v>40</v>
      </c>
      <c r="B83" s="3" t="s">
        <v>46</v>
      </c>
      <c r="C83" s="2" t="s">
        <v>166</v>
      </c>
      <c r="D83" s="4" t="s">
        <v>183</v>
      </c>
    </row>
    <row r="84" spans="1:4" ht="15" customHeight="1" x14ac:dyDescent="0.25">
      <c r="A84" s="2" t="s">
        <v>60</v>
      </c>
      <c r="B84" s="3" t="s">
        <v>61</v>
      </c>
      <c r="C84" s="2" t="s">
        <v>166</v>
      </c>
      <c r="D84" s="4" t="s">
        <v>183</v>
      </c>
    </row>
    <row r="85" spans="1:4" ht="15" customHeight="1" x14ac:dyDescent="0.25">
      <c r="A85" s="2" t="s">
        <v>47</v>
      </c>
      <c r="B85" s="3" t="s">
        <v>48</v>
      </c>
      <c r="C85" s="2" t="s">
        <v>161</v>
      </c>
      <c r="D85" s="4" t="s">
        <v>179</v>
      </c>
    </row>
    <row r="86" spans="1:4" ht="15" customHeight="1" x14ac:dyDescent="0.25">
      <c r="A86" s="2" t="s">
        <v>49</v>
      </c>
      <c r="B86" s="3" t="s">
        <v>50</v>
      </c>
      <c r="C86" s="2" t="s">
        <v>161</v>
      </c>
      <c r="D86" s="4" t="s">
        <v>179</v>
      </c>
    </row>
    <row r="87" spans="1:4" ht="15" customHeight="1" x14ac:dyDescent="0.25">
      <c r="A87" s="2" t="s">
        <v>114</v>
      </c>
      <c r="B87" s="3" t="s">
        <v>115</v>
      </c>
      <c r="C87" s="2" t="s">
        <v>156</v>
      </c>
      <c r="D87" s="4" t="s">
        <v>189</v>
      </c>
    </row>
    <row r="88" spans="1:4" ht="15" customHeight="1" x14ac:dyDescent="0.25">
      <c r="A88" s="2" t="s">
        <v>114</v>
      </c>
      <c r="B88" s="3" t="s">
        <v>119</v>
      </c>
      <c r="C88" s="2" t="s">
        <v>156</v>
      </c>
      <c r="D88" s="4" t="s">
        <v>189</v>
      </c>
    </row>
    <row r="89" spans="1:4" ht="15" customHeight="1" x14ac:dyDescent="0.25">
      <c r="A89" s="2" t="s">
        <v>134</v>
      </c>
      <c r="B89" s="3" t="s">
        <v>135</v>
      </c>
      <c r="C89" s="2" t="s">
        <v>156</v>
      </c>
      <c r="D89" s="4" t="s">
        <v>189</v>
      </c>
    </row>
    <row r="90" spans="1:4" ht="15" customHeight="1" x14ac:dyDescent="0.25">
      <c r="A90" s="2" t="s">
        <v>138</v>
      </c>
      <c r="B90" s="3" t="s">
        <v>139</v>
      </c>
      <c r="C90" s="2" t="s">
        <v>156</v>
      </c>
      <c r="D90" s="4" t="s">
        <v>189</v>
      </c>
    </row>
    <row r="91" spans="1:4" ht="15" customHeight="1" x14ac:dyDescent="0.25">
      <c r="A91" s="2" t="s">
        <v>88</v>
      </c>
      <c r="B91" s="3" t="s">
        <v>91</v>
      </c>
      <c r="C91" s="2" t="s">
        <v>156</v>
      </c>
      <c r="D91" s="4" t="s">
        <v>189</v>
      </c>
    </row>
    <row r="92" spans="1:4" ht="15" customHeight="1" x14ac:dyDescent="0.25">
      <c r="A92" s="2" t="s">
        <v>5</v>
      </c>
      <c r="B92" s="3" t="s">
        <v>6</v>
      </c>
      <c r="C92" s="2" t="s">
        <v>156</v>
      </c>
      <c r="D92" s="4" t="s">
        <v>189</v>
      </c>
    </row>
    <row r="93" spans="1:4" ht="15" customHeight="1" x14ac:dyDescent="0.25">
      <c r="A93" s="2" t="s">
        <v>29</v>
      </c>
      <c r="B93" s="3" t="s">
        <v>30</v>
      </c>
      <c r="C93" s="2" t="s">
        <v>156</v>
      </c>
      <c r="D93" s="4" t="s">
        <v>189</v>
      </c>
    </row>
    <row r="94" spans="1:4" ht="15" customHeight="1" x14ac:dyDescent="0.25">
      <c r="A94" s="2" t="s">
        <v>33</v>
      </c>
      <c r="B94" s="3" t="s">
        <v>34</v>
      </c>
      <c r="C94" s="2" t="s">
        <v>156</v>
      </c>
      <c r="D94" s="4" t="s">
        <v>189</v>
      </c>
    </row>
    <row r="95" spans="1:4" ht="15" customHeight="1" x14ac:dyDescent="0.25">
      <c r="A95" s="2" t="s">
        <v>53</v>
      </c>
      <c r="B95" s="3" t="s">
        <v>54</v>
      </c>
      <c r="C95" s="2" t="s">
        <v>156</v>
      </c>
      <c r="D95" s="4" t="s">
        <v>189</v>
      </c>
    </row>
    <row r="96" spans="1:4" ht="15" customHeight="1" x14ac:dyDescent="0.25">
      <c r="A96" s="2" t="s">
        <v>82</v>
      </c>
      <c r="B96" s="3" t="s">
        <v>83</v>
      </c>
      <c r="C96" s="2" t="s">
        <v>159</v>
      </c>
      <c r="D96" s="4" t="s">
        <v>174</v>
      </c>
    </row>
    <row r="97" spans="1:4" ht="15" customHeight="1" x14ac:dyDescent="0.25">
      <c r="A97" s="2" t="s">
        <v>86</v>
      </c>
      <c r="B97" s="3" t="s">
        <v>87</v>
      </c>
      <c r="C97" s="2" t="s">
        <v>159</v>
      </c>
      <c r="D97" s="4" t="s">
        <v>174</v>
      </c>
    </row>
    <row r="98" spans="1:4" ht="15" customHeight="1" x14ac:dyDescent="0.25">
      <c r="A98" s="2" t="s">
        <v>25</v>
      </c>
      <c r="B98" s="3" t="s">
        <v>26</v>
      </c>
      <c r="C98" s="2" t="s">
        <v>159</v>
      </c>
      <c r="D98" s="4" t="s">
        <v>174</v>
      </c>
    </row>
    <row r="99" spans="1:4" ht="15" customHeight="1" x14ac:dyDescent="0.25">
      <c r="A99" s="2" t="s">
        <v>79</v>
      </c>
      <c r="B99" s="3" t="s">
        <v>81</v>
      </c>
      <c r="C99" s="2" t="s">
        <v>8</v>
      </c>
      <c r="D99" s="4" t="s">
        <v>180</v>
      </c>
    </row>
    <row r="100" spans="1:4" ht="15" customHeight="1" x14ac:dyDescent="0.25">
      <c r="A100" s="2" t="s">
        <v>7</v>
      </c>
      <c r="B100" s="3" t="s">
        <v>9</v>
      </c>
      <c r="C100" s="2" t="s">
        <v>8</v>
      </c>
      <c r="D100" s="4" t="s">
        <v>180</v>
      </c>
    </row>
    <row r="101" spans="1:4" ht="15" customHeight="1" x14ac:dyDescent="0.25">
      <c r="A101" s="2" t="s">
        <v>20</v>
      </c>
      <c r="B101" s="3" t="s">
        <v>23</v>
      </c>
      <c r="C101" s="2" t="s">
        <v>168</v>
      </c>
      <c r="D101" s="4" t="s">
        <v>180</v>
      </c>
    </row>
    <row r="102" spans="1:4" ht="15" customHeight="1" x14ac:dyDescent="0.25">
      <c r="A102" s="2" t="s">
        <v>142</v>
      </c>
      <c r="B102" s="3" t="s">
        <v>143</v>
      </c>
      <c r="C102" s="2" t="s">
        <v>143</v>
      </c>
      <c r="D102" s="4" t="s">
        <v>180</v>
      </c>
    </row>
    <row r="103" spans="1:4" ht="15" customHeight="1" x14ac:dyDescent="0.25">
      <c r="A103" s="2" t="s">
        <v>149</v>
      </c>
      <c r="B103" s="3" t="s">
        <v>151</v>
      </c>
      <c r="C103" s="2" t="s">
        <v>150</v>
      </c>
      <c r="D103" s="4" t="s">
        <v>180</v>
      </c>
    </row>
    <row r="104" spans="1:4" ht="15" customHeight="1" x14ac:dyDescent="0.25">
      <c r="A104" s="2" t="s">
        <v>40</v>
      </c>
      <c r="B104" s="3" t="s">
        <v>42</v>
      </c>
      <c r="C104" s="2" t="s">
        <v>41</v>
      </c>
      <c r="D104" s="4" t="s">
        <v>180</v>
      </c>
    </row>
    <row r="105" spans="1:4" ht="15" customHeight="1" x14ac:dyDescent="0.25">
      <c r="A105" s="2" t="s">
        <v>40</v>
      </c>
      <c r="B105" s="3" t="s">
        <v>44</v>
      </c>
      <c r="C105" s="2" t="s">
        <v>155</v>
      </c>
      <c r="D105" s="4" t="s">
        <v>206</v>
      </c>
    </row>
    <row r="106" spans="1:4" ht="15" customHeight="1" x14ac:dyDescent="0.25">
      <c r="A106" s="2" t="s">
        <v>65</v>
      </c>
      <c r="B106" s="3" t="s">
        <v>66</v>
      </c>
      <c r="C106" s="2" t="s">
        <v>155</v>
      </c>
      <c r="D106" s="4" t="s">
        <v>206</v>
      </c>
    </row>
    <row r="107" spans="1:4" ht="15" customHeight="1" x14ac:dyDescent="0.25">
      <c r="A107" s="2" t="s">
        <v>110</v>
      </c>
      <c r="B107" s="3" t="s">
        <v>113</v>
      </c>
      <c r="C107" s="2" t="s">
        <v>113</v>
      </c>
      <c r="D107" s="4" t="s">
        <v>210</v>
      </c>
    </row>
    <row r="108" spans="1:4" ht="15" customHeight="1" x14ac:dyDescent="0.25">
      <c r="A108" s="2" t="s">
        <v>130</v>
      </c>
      <c r="B108" s="3" t="s">
        <v>133</v>
      </c>
      <c r="C108" s="2" t="s">
        <v>165</v>
      </c>
      <c r="D108" s="4" t="s">
        <v>210</v>
      </c>
    </row>
    <row r="109" spans="1:4" ht="15" customHeight="1" x14ac:dyDescent="0.25">
      <c r="A109" s="2" t="s">
        <v>136</v>
      </c>
      <c r="B109" s="3" t="s">
        <v>137</v>
      </c>
      <c r="C109" s="2" t="s">
        <v>165</v>
      </c>
      <c r="D109" s="4" t="s">
        <v>210</v>
      </c>
    </row>
    <row r="110" spans="1:4" ht="15" customHeight="1" x14ac:dyDescent="0.25">
      <c r="A110" s="2" t="s">
        <v>88</v>
      </c>
      <c r="B110" s="3" t="s">
        <v>89</v>
      </c>
      <c r="C110" s="2" t="s">
        <v>113</v>
      </c>
      <c r="D110" s="4" t="s">
        <v>210</v>
      </c>
    </row>
    <row r="111" spans="1:4" ht="15" customHeight="1" x14ac:dyDescent="0.25">
      <c r="A111" s="2" t="s">
        <v>31</v>
      </c>
      <c r="B111" s="3" t="s">
        <v>32</v>
      </c>
      <c r="C111" s="2" t="s">
        <v>113</v>
      </c>
      <c r="D111" s="4" t="s">
        <v>210</v>
      </c>
    </row>
    <row r="112" spans="1:4" ht="15" customHeight="1" x14ac:dyDescent="0.25">
      <c r="A112" s="2" t="s">
        <v>55</v>
      </c>
      <c r="B112" s="3" t="s">
        <v>56</v>
      </c>
      <c r="C112" s="2" t="s">
        <v>113</v>
      </c>
      <c r="D112" s="4" t="s">
        <v>210</v>
      </c>
    </row>
    <row r="113" spans="1:4" ht="15" customHeight="1" x14ac:dyDescent="0.25">
      <c r="A113" s="2" t="s">
        <v>69</v>
      </c>
      <c r="B113" s="3" t="s">
        <v>70</v>
      </c>
      <c r="C113" s="2" t="s">
        <v>113</v>
      </c>
      <c r="D113" s="4" t="s">
        <v>210</v>
      </c>
    </row>
    <row r="114" spans="1:4" ht="15" customHeight="1" x14ac:dyDescent="0.25">
      <c r="A114" s="2" t="s">
        <v>100</v>
      </c>
      <c r="B114" s="3" t="s">
        <v>103</v>
      </c>
      <c r="C114" s="2" t="s">
        <v>103</v>
      </c>
      <c r="D114" s="4" t="s">
        <v>186</v>
      </c>
    </row>
    <row r="115" spans="1:4" ht="15" customHeight="1" x14ac:dyDescent="0.25">
      <c r="A115" s="2" t="s">
        <v>106</v>
      </c>
      <c r="B115" s="3" t="s">
        <v>107</v>
      </c>
      <c r="C115" s="2" t="s">
        <v>103</v>
      </c>
      <c r="D115" s="4" t="s">
        <v>186</v>
      </c>
    </row>
    <row r="116" spans="1:4" ht="15" customHeight="1" x14ac:dyDescent="0.25">
      <c r="A116" s="2" t="s">
        <v>110</v>
      </c>
      <c r="B116" s="3" t="s">
        <v>111</v>
      </c>
      <c r="C116" s="2" t="s">
        <v>103</v>
      </c>
      <c r="D116" s="4" t="s">
        <v>186</v>
      </c>
    </row>
    <row r="117" spans="1:4" ht="15" customHeight="1" x14ac:dyDescent="0.25">
      <c r="A117" s="2" t="s">
        <v>114</v>
      </c>
      <c r="B117" s="3" t="s">
        <v>117</v>
      </c>
      <c r="C117" s="2" t="s">
        <v>103</v>
      </c>
      <c r="D117" s="4" t="s">
        <v>186</v>
      </c>
    </row>
    <row r="118" spans="1:4" ht="15" customHeight="1" x14ac:dyDescent="0.25">
      <c r="A118" s="2" t="s">
        <v>122</v>
      </c>
      <c r="B118" s="3" t="s">
        <v>123</v>
      </c>
      <c r="C118" s="2" t="s">
        <v>103</v>
      </c>
      <c r="D118" s="4" t="s">
        <v>186</v>
      </c>
    </row>
    <row r="119" spans="1:4" ht="15" customHeight="1" x14ac:dyDescent="0.25">
      <c r="A119" s="2" t="s">
        <v>124</v>
      </c>
      <c r="B119" s="3" t="s">
        <v>125</v>
      </c>
      <c r="C119" s="2" t="s">
        <v>103</v>
      </c>
      <c r="D119" s="4" t="s">
        <v>186</v>
      </c>
    </row>
    <row r="120" spans="1:4" ht="15" customHeight="1" x14ac:dyDescent="0.25">
      <c r="A120" s="2" t="s">
        <v>126</v>
      </c>
      <c r="B120" s="3" t="s">
        <v>127</v>
      </c>
      <c r="C120" s="2" t="s">
        <v>103</v>
      </c>
      <c r="D120" s="4" t="s">
        <v>186</v>
      </c>
    </row>
    <row r="121" spans="1:4" ht="15" customHeight="1" x14ac:dyDescent="0.25">
      <c r="A121" s="2" t="s">
        <v>130</v>
      </c>
      <c r="B121" s="3" t="s">
        <v>131</v>
      </c>
      <c r="C121" s="2" t="s">
        <v>103</v>
      </c>
      <c r="D121" s="4" t="s">
        <v>186</v>
      </c>
    </row>
    <row r="122" spans="1:4" ht="15" customHeight="1" x14ac:dyDescent="0.25">
      <c r="A122" s="2" t="s">
        <v>138</v>
      </c>
      <c r="B122" s="3" t="s">
        <v>141</v>
      </c>
      <c r="C122" s="2" t="s">
        <v>103</v>
      </c>
      <c r="D122" s="4" t="s">
        <v>186</v>
      </c>
    </row>
    <row r="123" spans="1:4" ht="15" customHeight="1" x14ac:dyDescent="0.25">
      <c r="A123" s="2" t="s">
        <v>88</v>
      </c>
      <c r="B123" s="3" t="s">
        <v>95</v>
      </c>
      <c r="C123" s="2" t="s">
        <v>103</v>
      </c>
      <c r="D123" s="4" t="s">
        <v>186</v>
      </c>
    </row>
    <row r="124" spans="1:4" ht="15" customHeight="1" x14ac:dyDescent="0.25">
      <c r="A124" s="2" t="s">
        <v>147</v>
      </c>
      <c r="B124" s="3" t="s">
        <v>148</v>
      </c>
      <c r="C124" s="2" t="s">
        <v>160</v>
      </c>
      <c r="D124" s="4" t="s">
        <v>211</v>
      </c>
    </row>
    <row r="125" spans="1:4" ht="15" customHeight="1" x14ac:dyDescent="0.25">
      <c r="A125" s="2" t="s">
        <v>108</v>
      </c>
      <c r="B125" s="3" t="s">
        <v>109</v>
      </c>
      <c r="C125" s="2" t="s">
        <v>164</v>
      </c>
      <c r="D125" s="4" t="s">
        <v>182</v>
      </c>
    </row>
    <row r="126" spans="1:4" ht="15" customHeight="1" x14ac:dyDescent="0.25">
      <c r="A126" s="2" t="s">
        <v>120</v>
      </c>
      <c r="B126" s="3" t="s">
        <v>121</v>
      </c>
      <c r="C126" s="2" t="s">
        <v>164</v>
      </c>
      <c r="D126" s="4" t="s">
        <v>182</v>
      </c>
    </row>
    <row r="127" spans="1:4" ht="15" customHeight="1" x14ac:dyDescent="0.25">
      <c r="A127" s="2" t="s">
        <v>12</v>
      </c>
      <c r="B127" s="3" t="s">
        <v>15</v>
      </c>
      <c r="C127" s="2" t="s">
        <v>170</v>
      </c>
      <c r="D127" s="4" t="s">
        <v>182</v>
      </c>
    </row>
    <row r="128" spans="1:4" ht="15" customHeight="1" x14ac:dyDescent="0.25">
      <c r="A128" s="2" t="s">
        <v>25</v>
      </c>
      <c r="B128" s="3" t="s">
        <v>28</v>
      </c>
      <c r="C128" s="2" t="s">
        <v>169</v>
      </c>
      <c r="D128" s="4" t="s">
        <v>182</v>
      </c>
    </row>
    <row r="129" spans="1:4" ht="15" customHeight="1" x14ac:dyDescent="0.25">
      <c r="A129" s="2" t="s">
        <v>69</v>
      </c>
      <c r="B129" s="3" t="s">
        <v>73</v>
      </c>
      <c r="C129" s="2" t="s">
        <v>72</v>
      </c>
      <c r="D129" s="4" t="s">
        <v>188</v>
      </c>
    </row>
    <row r="130" spans="1:4" ht="15" customHeight="1" x14ac:dyDescent="0.25">
      <c r="A130" s="2" t="s">
        <v>104</v>
      </c>
      <c r="B130" s="3" t="s">
        <v>105</v>
      </c>
      <c r="C130" s="2" t="s">
        <v>163</v>
      </c>
      <c r="D130" s="4" t="s">
        <v>204</v>
      </c>
    </row>
    <row r="131" spans="1:4" ht="15" customHeight="1" x14ac:dyDescent="0.25">
      <c r="A131" s="2" t="s">
        <v>3</v>
      </c>
      <c r="B131" s="3" t="s">
        <v>4</v>
      </c>
      <c r="C131" s="2" t="s">
        <v>163</v>
      </c>
      <c r="D131" s="4" t="s">
        <v>204</v>
      </c>
    </row>
    <row r="132" spans="1:4" ht="15" customHeight="1" x14ac:dyDescent="0.25">
      <c r="A132" s="2" t="s">
        <v>142</v>
      </c>
      <c r="B132" s="3" t="s">
        <v>146</v>
      </c>
      <c r="C132" s="2" t="s">
        <v>163</v>
      </c>
      <c r="D132" s="4" t="s">
        <v>204</v>
      </c>
    </row>
    <row r="133" spans="1:4" ht="15" customHeight="1" x14ac:dyDescent="0.25">
      <c r="A133" s="2" t="s">
        <v>60</v>
      </c>
      <c r="B133" s="3" t="s">
        <v>63</v>
      </c>
      <c r="C133" s="2" t="s">
        <v>63</v>
      </c>
      <c r="D133" s="4" t="s">
        <v>204</v>
      </c>
    </row>
    <row r="134" spans="1:4" ht="15" customHeight="1" x14ac:dyDescent="0.25">
      <c r="A134" s="2" t="s">
        <v>100</v>
      </c>
      <c r="B134" s="3" t="s">
        <v>101</v>
      </c>
      <c r="C134" s="2" t="s">
        <v>167</v>
      </c>
      <c r="D134" s="4" t="s">
        <v>185</v>
      </c>
    </row>
    <row r="135" spans="1:4" ht="15" customHeight="1" x14ac:dyDescent="0.25">
      <c r="A135" s="2" t="s">
        <v>128</v>
      </c>
      <c r="B135" s="3" t="s">
        <v>129</v>
      </c>
      <c r="C135" s="2" t="s">
        <v>167</v>
      </c>
      <c r="D135" s="4" t="s">
        <v>185</v>
      </c>
    </row>
    <row r="136" spans="1:4" ht="15" customHeight="1" x14ac:dyDescent="0.25">
      <c r="A136" s="2" t="s">
        <v>12</v>
      </c>
      <c r="B136" s="3" t="s">
        <v>13</v>
      </c>
      <c r="C136" s="2" t="s">
        <v>167</v>
      </c>
      <c r="D136" s="4" t="s">
        <v>185</v>
      </c>
    </row>
    <row r="137" spans="1:4" ht="15" customHeight="1" x14ac:dyDescent="0.25">
      <c r="A137" s="2" t="s">
        <v>65</v>
      </c>
      <c r="B137" s="3" t="s">
        <v>68</v>
      </c>
      <c r="C137" s="2" t="s">
        <v>167</v>
      </c>
      <c r="D137" s="4" t="s">
        <v>185</v>
      </c>
    </row>
    <row r="138" spans="1:4" ht="15" customHeight="1" x14ac:dyDescent="0.25">
      <c r="A138" s="2" t="s">
        <v>74</v>
      </c>
      <c r="B138" s="3" t="s">
        <v>75</v>
      </c>
      <c r="C138" s="2" t="s">
        <v>167</v>
      </c>
      <c r="D138" s="4" t="s">
        <v>185</v>
      </c>
    </row>
    <row r="139" spans="1:4" ht="15" customHeight="1" x14ac:dyDescent="0.25">
      <c r="A139" s="2" t="s">
        <v>82</v>
      </c>
      <c r="B139" s="3" t="s">
        <v>85</v>
      </c>
      <c r="C139" s="2" t="s">
        <v>162</v>
      </c>
      <c r="D139" s="4" t="s">
        <v>181</v>
      </c>
    </row>
    <row r="140" spans="1:4" ht="15" customHeight="1" x14ac:dyDescent="0.25">
      <c r="A140" s="2" t="s">
        <v>10</v>
      </c>
      <c r="B140" s="3" t="s">
        <v>11</v>
      </c>
      <c r="C140" s="2" t="s">
        <v>157</v>
      </c>
      <c r="D140" s="4" t="s">
        <v>181</v>
      </c>
    </row>
    <row r="141" spans="1:4" ht="15" customHeight="1" x14ac:dyDescent="0.25">
      <c r="A141" s="2" t="s">
        <v>16</v>
      </c>
      <c r="B141" s="3" t="s">
        <v>17</v>
      </c>
      <c r="C141" s="2" t="s">
        <v>162</v>
      </c>
      <c r="D141" s="4" t="s">
        <v>181</v>
      </c>
    </row>
    <row r="142" spans="1:4" ht="15" customHeight="1" x14ac:dyDescent="0.25">
      <c r="A142" s="2" t="s">
        <v>152</v>
      </c>
      <c r="B142" s="3" t="s">
        <v>153</v>
      </c>
      <c r="C142" s="2" t="s">
        <v>162</v>
      </c>
      <c r="D142" s="4" t="s">
        <v>181</v>
      </c>
    </row>
    <row r="143" spans="1:4" ht="15" customHeight="1" x14ac:dyDescent="0.25">
      <c r="A143" s="2" t="s">
        <v>20</v>
      </c>
      <c r="B143" s="3" t="s">
        <v>21</v>
      </c>
      <c r="C143" s="2" t="s">
        <v>158</v>
      </c>
      <c r="D143" s="4" t="s">
        <v>173</v>
      </c>
    </row>
  </sheetData>
  <sortState ref="A74:D143">
    <sortCondition ref="D143"/>
  </sortState>
  <pageMargins left="0.7" right="0.7" top="0.78740157499999996" bottom="0.78740157499999996" header="0.3" footer="0.3"/>
  <extLst>
    <ext xmlns:x14="http://schemas.microsoft.com/office/spreadsheetml/2009/9/main" uri="{05C60535-1F16-4fd2-B633-F4F36F0B64E0}">
      <x14:sparklineGroups xmlns:xm="http://schemas.microsoft.com/office/excel/2006/main">
        <x14:sparklineGroup manualMax="0" manualMin="0" markers="1" minAxisType="group" maxAxisType="group">
          <x14:colorSeries rgb="FF376092"/>
          <x14:colorNegative rgb="FFD00000"/>
          <x14:colorAxis rgb="FF000000"/>
          <x14:colorMarkers rgb="FFD00000"/>
          <x14:colorFirst rgb="FFD00000"/>
          <x14:colorLast rgb="FFD00000"/>
          <x14:colorHigh rgb="FFD00000"/>
          <x14:colorLow rgb="FFD00000"/>
          <x14:sparklines>
            <x14:sparkline>
              <xm:f>Tabelle1!O37:T37</xm:f>
              <xm:sqref>U37</xm:sqref>
            </x14:sparkline>
            <x14:sparkline>
              <xm:f>Tabelle1!O38:T38</xm:f>
              <xm:sqref>U38</xm:sqref>
            </x14:sparkline>
            <x14:sparkline>
              <xm:f>Tabelle1!O39:T39</xm:f>
              <xm:sqref>U39</xm:sqref>
            </x14:sparkline>
            <x14:sparkline>
              <xm:f>Tabelle1!O40:T40</xm:f>
              <xm:sqref>U40</xm:sqref>
            </x14:sparkline>
            <x14:sparkline>
              <xm:f>Tabelle1!O41:T41</xm:f>
              <xm:sqref>U41</xm:sqref>
            </x14:sparkline>
            <x14:sparkline>
              <xm:f>Tabelle1!O42:T42</xm:f>
              <xm:sqref>U42</xm:sqref>
            </x14:sparkline>
            <x14:sparkline>
              <xm:f>Tabelle1!O43:T43</xm:f>
              <xm:sqref>U43</xm:sqref>
            </x14:sparkline>
            <x14:sparkline>
              <xm:f>Tabelle1!O44:T44</xm:f>
              <xm:sqref>U44</xm:sqref>
            </x14:sparkline>
            <x14:sparkline>
              <xm:f>Tabelle1!O45:T45</xm:f>
              <xm:sqref>U45</xm:sqref>
            </x14:sparkline>
            <x14:sparkline>
              <xm:f>Tabelle1!O46:T46</xm:f>
              <xm:sqref>U46</xm:sqref>
            </x14:sparkline>
            <x14:sparkline>
              <xm:f>Tabelle1!O47:T47</xm:f>
              <xm:sqref>U47</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Sheet1</vt:lpstr>
      <vt:lpstr>Tabelle1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2021-07-17T21:03:34Z</dcterms:created>
  <dcterms:modified xsi:type="dcterms:W3CDTF">2021-07-18T10:40:39Z</dcterms:modified>
</cp:coreProperties>
</file>